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9342"/>
  <workbookPr codeName="ThisWorkbook"/>
  <bookViews>
    <workbookView xWindow="30" yWindow="65386" windowWidth="15480" windowHeight="6420" tabRatio="770" activeTab="0"/>
  </bookViews>
  <sheets>
    <sheet name="男子組合" sheetId="1" r:id="rId1"/>
    <sheet name="女子組合" sheetId="2" r:id="rId2"/>
    <sheet name="男子1部" sheetId="3" r:id="rId3"/>
    <sheet name="男子2部" sheetId="4" r:id="rId4"/>
    <sheet name="男子3部" sheetId="5" r:id="rId5"/>
    <sheet name="男子4部" sheetId="6" r:id="rId6"/>
    <sheet name="男子5部" sheetId="7" r:id="rId7"/>
    <sheet name="男子6部" sheetId="8" r:id="rId8"/>
    <sheet name="男子7部" sheetId="9" r:id="rId9"/>
    <sheet name="男子8部" sheetId="10" r:id="rId10"/>
    <sheet name="男子9部" sheetId="11" r:id="rId11"/>
    <sheet name="男子10部" sheetId="12" r:id="rId12"/>
    <sheet name="男子11部" sheetId="13" r:id="rId13"/>
    <sheet name="女子1部" sheetId="14" r:id="rId14"/>
    <sheet name="女子2部" sheetId="15" r:id="rId15"/>
    <sheet name="女子3部" sheetId="16" r:id="rId16"/>
    <sheet name="女子4部" sheetId="17" r:id="rId17"/>
    <sheet name="女子5部" sheetId="18" r:id="rId18"/>
    <sheet name="女子6部" sheetId="19" r:id="rId19"/>
  </sheets>
  <definedNames/>
  <calcPr fullCalcOnLoad="1"/>
</workbook>
</file>

<file path=xl/sharedStrings.xml><?xml version="1.0" encoding="utf-8"?>
<sst xmlns="http://schemas.openxmlformats.org/spreadsheetml/2006/main" count="6768" uniqueCount="1116">
  <si>
    <t>試合日</t>
  </si>
  <si>
    <t>会　場</t>
  </si>
  <si>
    <t>節</t>
  </si>
  <si>
    <t>フランチャイズ</t>
  </si>
  <si>
    <t>ポイント</t>
  </si>
  <si>
    <t>ビジター</t>
  </si>
  <si>
    <t>－</t>
  </si>
  <si>
    <t>種目</t>
  </si>
  <si>
    <t>選手名</t>
  </si>
  <si>
    <t>スコア</t>
  </si>
  <si>
    <t>Ｓ１</t>
  </si>
  <si>
    <t>Ｓ２</t>
  </si>
  <si>
    <t>Ｓ３</t>
  </si>
  <si>
    <t>Ｄ１</t>
  </si>
  <si>
    <t>Ｄ２</t>
  </si>
  <si>
    <t>静岡県三島テニス協会</t>
  </si>
  <si>
    <t>男子</t>
  </si>
  <si>
    <t>クラブ対抗リーグ実行委員会</t>
  </si>
  <si>
    <t>チーム名</t>
  </si>
  <si>
    <t>勝敗</t>
  </si>
  <si>
    <t>勝率</t>
  </si>
  <si>
    <t>ﾎﾟｲﾝﾄ</t>
  </si>
  <si>
    <t>順位</t>
  </si>
  <si>
    <t>女子</t>
  </si>
  <si>
    <t>１部リーグ</t>
  </si>
  <si>
    <t>２部リーグ</t>
  </si>
  <si>
    <t>３部リーグ</t>
  </si>
  <si>
    <t>４部リーグ</t>
  </si>
  <si>
    <t>５部リーグ</t>
  </si>
  <si>
    <t>６部リーグ</t>
  </si>
  <si>
    <t>７部リーグ</t>
  </si>
  <si>
    <t>８部リーグ</t>
  </si>
  <si>
    <t>９部リーグ</t>
  </si>
  <si>
    <t>１０部リーグ</t>
  </si>
  <si>
    <t>１部リーグ</t>
  </si>
  <si>
    <t>関東自動車Ａ</t>
  </si>
  <si>
    <t>時の栖Ａ</t>
  </si>
  <si>
    <t>東レＡ</t>
  </si>
  <si>
    <t>トキワクラブ伊豆高原Ａ</t>
  </si>
  <si>
    <t>時の栖Ｂ</t>
  </si>
  <si>
    <t>三菱アルミＡ</t>
  </si>
  <si>
    <t>清水町ローンテニスクラブＡ</t>
  </si>
  <si>
    <t>東静測量設計</t>
  </si>
  <si>
    <t>東レＢ</t>
  </si>
  <si>
    <t>日本大学国際関係学部</t>
  </si>
  <si>
    <t>臼井国際産業</t>
  </si>
  <si>
    <t>東芝テック大仁</t>
  </si>
  <si>
    <t>清水町ローンテニスクラブＢ</t>
  </si>
  <si>
    <t>旭化成Ａ</t>
  </si>
  <si>
    <t>三菱アルミＢ</t>
  </si>
  <si>
    <t>東レＣ</t>
  </si>
  <si>
    <t>関東自動車Ｂ</t>
  </si>
  <si>
    <t>函南ＫＲＴＣ</t>
  </si>
  <si>
    <t>特種製紙</t>
  </si>
  <si>
    <t>トキワクラブ伊豆高原Ｂ</t>
  </si>
  <si>
    <t>旭化成Ｂ</t>
  </si>
  <si>
    <t>長泉町役場</t>
  </si>
  <si>
    <t>ゲロッパーズＢ</t>
  </si>
  <si>
    <t>ＴＧＴＣ</t>
  </si>
  <si>
    <t>トキワクラブ伊豆高原</t>
  </si>
  <si>
    <t>みやふじ静岡Ａ</t>
  </si>
  <si>
    <t>チーム・ニケＡ</t>
  </si>
  <si>
    <t>みやふじ静岡Ｂ</t>
  </si>
  <si>
    <t>ミナミテニスクラブＢ</t>
  </si>
  <si>
    <t>協和発酵</t>
  </si>
  <si>
    <t>みやふじ静岡Ｃ</t>
  </si>
  <si>
    <t>清水町ローンテニスクラブ</t>
  </si>
  <si>
    <t>三菱アルミ</t>
  </si>
  <si>
    <t>みやふじ静岡Ｄ</t>
  </si>
  <si>
    <t>アクトスポーツクラブＥ</t>
  </si>
  <si>
    <t>ミナミテニスクラブＡ</t>
  </si>
  <si>
    <t>ＳＭＴＣ－Ａ</t>
  </si>
  <si>
    <t>ＳＭＴＣ－Ｂ</t>
  </si>
  <si>
    <t>アクトスポーツクラブＡ</t>
  </si>
  <si>
    <t>ミナミテニスクラブＣ</t>
  </si>
  <si>
    <t>ＳＭＴＣ－Ｃ</t>
  </si>
  <si>
    <t>第５回静岡県三島テニス協会クラブ対抗リーグ戦　対戦結果</t>
  </si>
  <si>
    <t>クレストンＡ</t>
  </si>
  <si>
    <t>ＥＶＥＮ－Ａ</t>
  </si>
  <si>
    <t>イカイ－Ａ</t>
  </si>
  <si>
    <t>イカイ－Ｂ</t>
  </si>
  <si>
    <t>クレストンＢ</t>
  </si>
  <si>
    <t>Ｓ・Ｈ・Ｔ・Ｃ</t>
  </si>
  <si>
    <t>富士桜テニスクラブ</t>
  </si>
  <si>
    <t>アクトスポーツクラブＢ</t>
  </si>
  <si>
    <t>中伊豆テニスフォーラムＡ</t>
  </si>
  <si>
    <t>ゲロッパーズＡ</t>
  </si>
  <si>
    <t>三島信用金庫テニス部</t>
  </si>
  <si>
    <t>ＴＣＴ</t>
  </si>
  <si>
    <t>アクトスポーツクラブＣ</t>
  </si>
  <si>
    <t>丹那テニスクラブ</t>
  </si>
  <si>
    <t>ＥＶＥＮ－Ｂ</t>
  </si>
  <si>
    <t>１１部リーグ</t>
  </si>
  <si>
    <t>ＳＭＴＣ－Ｄ</t>
  </si>
  <si>
    <t>中伊豆テニスフォーラムＢ</t>
  </si>
  <si>
    <t>チーム・ニケ</t>
  </si>
  <si>
    <t>清水町ローンテニスクラブＣ</t>
  </si>
  <si>
    <t>チーム・ニケＢ</t>
  </si>
  <si>
    <t>ラミティエ</t>
  </si>
  <si>
    <t>時之栖ＴＣ</t>
  </si>
  <si>
    <t>ゲロッパーズ</t>
  </si>
  <si>
    <t>アクトスポーツクラブＤ</t>
  </si>
  <si>
    <t>アクトスポーツクラブＦ</t>
  </si>
  <si>
    <t>ﾎﾟｲﾝﾄ</t>
  </si>
  <si>
    <t>勝敗</t>
  </si>
  <si>
    <t>勝率</t>
  </si>
  <si>
    <t>中伊豆テニスﾌｫｰﾗﾑ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</si>
  <si>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</si>
  <si>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</si>
  <si>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</si>
  <si>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</si>
  <si>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</si>
  <si>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</si>
  <si>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</si>
  <si>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</si>
  <si>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</si>
  <si>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</si>
  <si>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節</t>
  </si>
  <si>
    <t>柿本すみ子</t>
  </si>
  <si>
    <t>浅田よし子</t>
  </si>
  <si>
    <t>岡田富江</t>
  </si>
  <si>
    <t>中野真由美</t>
  </si>
  <si>
    <t>大村ふく</t>
  </si>
  <si>
    <t>中島潤子</t>
  </si>
  <si>
    <t>宮下恵子</t>
  </si>
  <si>
    <t>杉村愛子</t>
  </si>
  <si>
    <t>東丹美子</t>
  </si>
  <si>
    <t>吉岡真弓子</t>
  </si>
  <si>
    <t>勝又千恵子</t>
  </si>
  <si>
    <t>松友久美子</t>
  </si>
  <si>
    <t>大村雅子</t>
  </si>
  <si>
    <t>溝口妙子</t>
  </si>
  <si>
    <t>大川淳子</t>
  </si>
  <si>
    <t>伊藤優子</t>
  </si>
  <si>
    <t>藁科英子</t>
  </si>
  <si>
    <t>石川孝枝</t>
  </si>
  <si>
    <t>長野わかな</t>
  </si>
  <si>
    <t>廣江節子</t>
  </si>
  <si>
    <t>中山令子</t>
  </si>
  <si>
    <t>西村美恵子</t>
  </si>
  <si>
    <t>下田まさ子</t>
  </si>
  <si>
    <t>玉置有里子</t>
  </si>
  <si>
    <t>神谷伸子</t>
  </si>
  <si>
    <t>神農美代子</t>
  </si>
  <si>
    <t>和田光代</t>
  </si>
  <si>
    <t>阿部千枝子</t>
  </si>
  <si>
    <t>平林妙子</t>
  </si>
  <si>
    <t>東レ</t>
  </si>
  <si>
    <t>木部ゆかり</t>
  </si>
  <si>
    <t>西村明子</t>
  </si>
  <si>
    <t>須藤朝美</t>
  </si>
  <si>
    <t>江藤成実</t>
  </si>
  <si>
    <t>勝又彩美</t>
  </si>
  <si>
    <t>溝口妙子</t>
  </si>
  <si>
    <t>浜田三知子</t>
  </si>
  <si>
    <t>望月直美</t>
  </si>
  <si>
    <t>岩本雄子</t>
  </si>
  <si>
    <t>植松真由美</t>
  </si>
  <si>
    <t>塚原晴美</t>
  </si>
  <si>
    <t>久保田真由美</t>
  </si>
  <si>
    <t>溝口宜見</t>
  </si>
  <si>
    <t>清水祐子</t>
  </si>
  <si>
    <t>三枝照代</t>
  </si>
  <si>
    <t>小川あい子</t>
  </si>
  <si>
    <t>三島文教コート</t>
  </si>
  <si>
    <t>吉岡ますみ</t>
  </si>
  <si>
    <t>室伏なをみ</t>
  </si>
  <si>
    <t>国府方信子</t>
  </si>
  <si>
    <t>音野朋子</t>
  </si>
  <si>
    <t>国府方まり子</t>
  </si>
  <si>
    <t>中村雅子</t>
  </si>
  <si>
    <t>脇田志津</t>
  </si>
  <si>
    <t>下川立子</t>
  </si>
  <si>
    <t>町田里子</t>
  </si>
  <si>
    <t>宮内睦美</t>
  </si>
  <si>
    <t>平井幸子</t>
  </si>
  <si>
    <t>八木真澄</t>
  </si>
  <si>
    <t>伊藤真子</t>
  </si>
  <si>
    <t>水谷茂美</t>
  </si>
  <si>
    <t>石内多恵子</t>
  </si>
  <si>
    <t>天野さち子</t>
  </si>
  <si>
    <t>堀籠道代</t>
  </si>
  <si>
    <t>淵沢陽子</t>
  </si>
  <si>
    <t>前田みゆき</t>
  </si>
  <si>
    <t>中野智子</t>
  </si>
  <si>
    <t>仕平智津</t>
  </si>
  <si>
    <t>重田道子</t>
  </si>
  <si>
    <t>杉本美幸</t>
  </si>
  <si>
    <t>中村満子</t>
  </si>
  <si>
    <t>宮本雅子</t>
  </si>
  <si>
    <t>杉本奈美</t>
  </si>
  <si>
    <t>青野多恵</t>
  </si>
  <si>
    <t>山本悦子</t>
  </si>
  <si>
    <t>加藤和美</t>
  </si>
  <si>
    <t>里井恵子</t>
  </si>
  <si>
    <t>大辺映子</t>
  </si>
  <si>
    <t>根本京子</t>
  </si>
  <si>
    <t>服部早苗</t>
  </si>
  <si>
    <t>愛鷹テニスコート</t>
  </si>
  <si>
    <t>佐藤いづみ</t>
  </si>
  <si>
    <t>名倉悦子</t>
  </si>
  <si>
    <t>石井幸子</t>
  </si>
  <si>
    <t>小宮山直子</t>
  </si>
  <si>
    <t>勝又るみ</t>
  </si>
  <si>
    <t>小路ゆう子</t>
  </si>
  <si>
    <t>浅利みな子</t>
  </si>
  <si>
    <t>大森彰子</t>
  </si>
  <si>
    <t>川端美雪</t>
  </si>
  <si>
    <t>大滝幸子</t>
  </si>
  <si>
    <t>古田美保子</t>
  </si>
  <si>
    <t>瀬川幸子</t>
  </si>
  <si>
    <t>神農美沙子</t>
  </si>
  <si>
    <t>吉川佳代子</t>
  </si>
  <si>
    <t>平松幸子</t>
  </si>
  <si>
    <t>伊奈奈緒美</t>
  </si>
  <si>
    <t>安田寿美子</t>
  </si>
  <si>
    <t>水越鈴枝</t>
  </si>
  <si>
    <t>大石加寿子</t>
  </si>
  <si>
    <t>木坂陽子</t>
  </si>
  <si>
    <t>西田陽子</t>
  </si>
  <si>
    <t>鈴木清美</t>
  </si>
  <si>
    <t>菅谷美佳</t>
  </si>
  <si>
    <t>細貝加代子</t>
  </si>
  <si>
    <t>山田るみ</t>
  </si>
  <si>
    <t>佐野貞子</t>
  </si>
  <si>
    <t>関東自動車</t>
  </si>
  <si>
    <t>土屋秀則</t>
  </si>
  <si>
    <t>杉本典央</t>
  </si>
  <si>
    <t>石井嘉太郎</t>
  </si>
  <si>
    <t>勝又基成</t>
  </si>
  <si>
    <t>野村英也</t>
  </si>
  <si>
    <t>栗原賀夫</t>
  </si>
  <si>
    <t>田中祥宏</t>
  </si>
  <si>
    <t>壱岐源士</t>
  </si>
  <si>
    <t>田代昭彦</t>
  </si>
  <si>
    <t>白方太造</t>
  </si>
  <si>
    <t>森本伸司</t>
  </si>
  <si>
    <t>鳥居正樹</t>
  </si>
  <si>
    <t>松井直行</t>
  </si>
  <si>
    <t>木田幸治</t>
  </si>
  <si>
    <t>広岡貴浩</t>
  </si>
  <si>
    <t>前田耕嗣</t>
  </si>
  <si>
    <t>鈴木義和</t>
  </si>
  <si>
    <t>－</t>
  </si>
  <si>
    <t>上原謙一</t>
  </si>
  <si>
    <t>織部欽章</t>
  </si>
  <si>
    <t>吉村幸正</t>
  </si>
  <si>
    <t>土田恵三</t>
  </si>
  <si>
    <t>中村浩明</t>
  </si>
  <si>
    <t>山本恵啓</t>
  </si>
  <si>
    <t>吉川晴孝</t>
  </si>
  <si>
    <t>又木陽一</t>
  </si>
  <si>
    <t>村井信夫</t>
  </si>
  <si>
    <t>篠田克己</t>
  </si>
  <si>
    <t>金児直哉</t>
  </si>
  <si>
    <t>荒木大輔</t>
  </si>
  <si>
    <t>中田翔一</t>
  </si>
  <si>
    <t>向尾三男</t>
  </si>
  <si>
    <t>松葉範康</t>
  </si>
  <si>
    <t>天野幸治</t>
  </si>
  <si>
    <t>広瀬和美</t>
  </si>
  <si>
    <t>千葉明彦</t>
  </si>
  <si>
    <t>梅基弘士</t>
  </si>
  <si>
    <t>角田慶次</t>
  </si>
  <si>
    <t>川嶋敏彦</t>
  </si>
  <si>
    <t>村河哲郎</t>
  </si>
  <si>
    <t>辻田隆一</t>
  </si>
  <si>
    <t>江藤昌也</t>
  </si>
  <si>
    <t>吉村健史</t>
  </si>
  <si>
    <t>中村順司</t>
  </si>
  <si>
    <t>末永義仁</t>
  </si>
  <si>
    <t>信国得宇</t>
  </si>
  <si>
    <t>高橋和則</t>
  </si>
  <si>
    <t>杉山世紀</t>
  </si>
  <si>
    <t>大村直弘</t>
  </si>
  <si>
    <t>今井清隆</t>
  </si>
  <si>
    <t>豊田利男</t>
  </si>
  <si>
    <t>横沢正躬</t>
  </si>
  <si>
    <t>大勝健斗</t>
  </si>
  <si>
    <t>長泉町営コート</t>
  </si>
  <si>
    <t>土屋光弘</t>
  </si>
  <si>
    <t>芹沢久一</t>
  </si>
  <si>
    <t>木村俊二</t>
  </si>
  <si>
    <t>高城正行</t>
  </si>
  <si>
    <t>杉山良太</t>
  </si>
  <si>
    <t>勝又猛徳</t>
  </si>
  <si>
    <t>佐藤久敬</t>
  </si>
  <si>
    <t>山田克彦</t>
  </si>
  <si>
    <t>御殿場市営コート</t>
  </si>
  <si>
    <t>木本年彦</t>
  </si>
  <si>
    <t>安達拓也</t>
  </si>
  <si>
    <t>咲本幸男</t>
  </si>
  <si>
    <t>萩原太一</t>
  </si>
  <si>
    <t>慈地博之</t>
  </si>
  <si>
    <t>ウェルサンピア沼津</t>
  </si>
  <si>
    <t>増田寛</t>
  </si>
  <si>
    <t>湯山芳紀</t>
  </si>
  <si>
    <t>高田光博</t>
  </si>
  <si>
    <t>片野隆信</t>
  </si>
  <si>
    <t>小松禎史</t>
  </si>
  <si>
    <t>鳴坂光章</t>
  </si>
  <si>
    <t>木戸純平</t>
  </si>
  <si>
    <t>石倉丈二</t>
  </si>
  <si>
    <t>杉本和哉</t>
  </si>
  <si>
    <t>加藤愛樹</t>
  </si>
  <si>
    <t>田中和也</t>
  </si>
  <si>
    <t>山本茂雄</t>
  </si>
  <si>
    <t>大木章裕</t>
  </si>
  <si>
    <t>斉藤大輔</t>
  </si>
  <si>
    <t>井上晃夫</t>
  </si>
  <si>
    <t>法福昭彦</t>
  </si>
  <si>
    <t>杉本宏久</t>
  </si>
  <si>
    <t>片岡洋和</t>
  </si>
  <si>
    <t>小泉好則</t>
  </si>
  <si>
    <t>樋口隆介</t>
  </si>
  <si>
    <t>-</t>
  </si>
  <si>
    <t>-</t>
  </si>
  <si>
    <r>
      <t>1</t>
    </r>
    <r>
      <rPr>
        <sz val="11"/>
        <rFont val="ＭＳ Ｐゴシック"/>
        <family val="3"/>
      </rPr>
      <t>8.5.28</t>
    </r>
  </si>
  <si>
    <r>
      <t>1</t>
    </r>
    <r>
      <rPr>
        <sz val="11"/>
        <rFont val="ＭＳ Ｐゴシック"/>
        <family val="3"/>
      </rPr>
      <t>8.6.4</t>
    </r>
  </si>
  <si>
    <r>
      <t>1</t>
    </r>
    <r>
      <rPr>
        <sz val="11"/>
        <rFont val="ＭＳ Ｐゴシック"/>
        <family val="3"/>
      </rPr>
      <t>8.5.12</t>
    </r>
  </si>
  <si>
    <r>
      <t>1</t>
    </r>
    <r>
      <rPr>
        <sz val="11"/>
        <rFont val="ＭＳ Ｐゴシック"/>
        <family val="3"/>
      </rPr>
      <t>8.4.18</t>
    </r>
  </si>
  <si>
    <r>
      <t>1</t>
    </r>
    <r>
      <rPr>
        <sz val="11"/>
        <rFont val="ＭＳ Ｐゴシック"/>
        <family val="3"/>
      </rPr>
      <t>8.4.26</t>
    </r>
  </si>
  <si>
    <r>
      <t>1</t>
    </r>
    <r>
      <rPr>
        <sz val="11"/>
        <rFont val="ＭＳ Ｐゴシック"/>
        <family val="3"/>
      </rPr>
      <t>8.5.21</t>
    </r>
  </si>
  <si>
    <r>
      <t>1</t>
    </r>
    <r>
      <rPr>
        <sz val="11"/>
        <rFont val="ＭＳ Ｐゴシック"/>
        <family val="3"/>
      </rPr>
      <t>8.5.21</t>
    </r>
  </si>
  <si>
    <r>
      <t>1</t>
    </r>
    <r>
      <rPr>
        <sz val="11"/>
        <rFont val="ＭＳ Ｐゴシック"/>
        <family val="3"/>
      </rPr>
      <t>8.5.21</t>
    </r>
  </si>
  <si>
    <t>-</t>
  </si>
  <si>
    <r>
      <t>1</t>
    </r>
    <r>
      <rPr>
        <sz val="11"/>
        <rFont val="ＭＳ Ｐゴシック"/>
        <family val="3"/>
      </rPr>
      <t>8.5.14</t>
    </r>
  </si>
  <si>
    <t>岩橋　隆</t>
  </si>
  <si>
    <t>山田武一郎</t>
  </si>
  <si>
    <t>八木健二</t>
  </si>
  <si>
    <t>皆川　清</t>
  </si>
  <si>
    <t>大滝敏博</t>
  </si>
  <si>
    <t>森田精次</t>
  </si>
  <si>
    <t>加納雅雄</t>
  </si>
  <si>
    <t>満沢愛冶</t>
  </si>
  <si>
    <t>百瀬　智</t>
  </si>
  <si>
    <t>森野英雄</t>
  </si>
  <si>
    <t>渡辺吉行</t>
  </si>
  <si>
    <t>国の十善樹</t>
  </si>
  <si>
    <t>井上好幸</t>
  </si>
  <si>
    <t>－</t>
  </si>
  <si>
    <t>鷲山宏治</t>
  </si>
  <si>
    <t>出口繁行</t>
  </si>
  <si>
    <t>礒野修次</t>
  </si>
  <si>
    <t>小池敏博</t>
  </si>
  <si>
    <t>鈴木久敬</t>
  </si>
  <si>
    <t>加藤昌冶</t>
  </si>
  <si>
    <t>愛鷹</t>
  </si>
  <si>
    <t>永田裕子</t>
  </si>
  <si>
    <t>18．6.21</t>
  </si>
  <si>
    <t>文京</t>
  </si>
  <si>
    <t>諸星知子</t>
  </si>
  <si>
    <t>協和発酵</t>
  </si>
  <si>
    <t>日吉千浪</t>
  </si>
  <si>
    <t>原　しお</t>
  </si>
  <si>
    <t>森下訓世</t>
  </si>
  <si>
    <t>日吉留美</t>
  </si>
  <si>
    <t>山崎久美子</t>
  </si>
  <si>
    <t>一瀬博子</t>
  </si>
  <si>
    <t>河野さやか</t>
  </si>
  <si>
    <t>日原千尋</t>
  </si>
  <si>
    <t>眞田真実</t>
  </si>
  <si>
    <t>一場多佳子</t>
  </si>
  <si>
    <t>18．6.18</t>
  </si>
  <si>
    <t>鈴木裕子</t>
  </si>
  <si>
    <t>鈴木晶子</t>
  </si>
  <si>
    <t>野田富美子</t>
  </si>
  <si>
    <t>三輪清浄子</t>
  </si>
  <si>
    <t>川島貴子</t>
  </si>
  <si>
    <t>角田由美</t>
  </si>
  <si>
    <t>芹沢恵子</t>
  </si>
  <si>
    <t>新田百合子</t>
  </si>
  <si>
    <t>小見山千加子</t>
  </si>
  <si>
    <t>岡本雅海</t>
  </si>
  <si>
    <t>望月経子</t>
  </si>
  <si>
    <t>川下宗恵</t>
  </si>
  <si>
    <t>角田木綿子</t>
  </si>
  <si>
    <t>-</t>
  </si>
  <si>
    <t>クレストン</t>
  </si>
  <si>
    <t>-</t>
  </si>
  <si>
    <t>ミナミテニスクラブＢ</t>
  </si>
  <si>
    <t>-</t>
  </si>
  <si>
    <t>-</t>
  </si>
  <si>
    <t>ＳＭＴＣ</t>
  </si>
  <si>
    <t>-</t>
  </si>
  <si>
    <t>ＰＥＲＳＩＭＭＯＮ・Ｓ</t>
  </si>
  <si>
    <t>-</t>
  </si>
  <si>
    <r>
      <t>1</t>
    </r>
    <r>
      <rPr>
        <sz val="11"/>
        <rFont val="ＭＳ Ｐゴシック"/>
        <family val="3"/>
      </rPr>
      <t>8.7.8</t>
    </r>
  </si>
  <si>
    <r>
      <t>1</t>
    </r>
    <r>
      <rPr>
        <sz val="11"/>
        <rFont val="ＭＳ Ｐゴシック"/>
        <family val="3"/>
      </rPr>
      <t>8.7.8</t>
    </r>
  </si>
  <si>
    <t>小島宏基</t>
  </si>
  <si>
    <t>海田吉輝</t>
  </si>
  <si>
    <t>イカイ－Ａ</t>
  </si>
  <si>
    <t>宮下知朗</t>
  </si>
  <si>
    <t>小林進介</t>
  </si>
  <si>
    <t>佐々木敏弘</t>
  </si>
  <si>
    <t>－</t>
  </si>
  <si>
    <t>茶谷一夫</t>
  </si>
  <si>
    <t>1-4</t>
  </si>
  <si>
    <t>2-5</t>
  </si>
  <si>
    <t>佐々木正美</t>
  </si>
  <si>
    <t>坂田志朗</t>
  </si>
  <si>
    <t>－</t>
  </si>
  <si>
    <t>柏原良太</t>
  </si>
  <si>
    <t>2-3</t>
  </si>
  <si>
    <t>5-4</t>
  </si>
  <si>
    <t>田邉真人</t>
  </si>
  <si>
    <t>山下修司</t>
  </si>
  <si>
    <t>－</t>
  </si>
  <si>
    <t>伊藤真吾</t>
  </si>
  <si>
    <t>キャノン</t>
  </si>
  <si>
    <t>－</t>
  </si>
  <si>
    <t>白川知恭</t>
  </si>
  <si>
    <t>鈴木秀征</t>
  </si>
  <si>
    <t>－</t>
  </si>
  <si>
    <t>遠藤亮司</t>
  </si>
  <si>
    <t>伊藤巧巳</t>
  </si>
  <si>
    <t>佐々木浩</t>
  </si>
  <si>
    <t>－</t>
  </si>
  <si>
    <t>大城直人</t>
  </si>
  <si>
    <t>－</t>
  </si>
  <si>
    <r>
      <t>1</t>
    </r>
    <r>
      <rPr>
        <sz val="11"/>
        <rFont val="ＭＳ Ｐゴシック"/>
        <family val="3"/>
      </rPr>
      <t>8.8.27</t>
    </r>
  </si>
  <si>
    <t>塚田賢和</t>
  </si>
  <si>
    <t>後藤光弘</t>
  </si>
  <si>
    <t>中野博之</t>
  </si>
  <si>
    <t>大山謙一</t>
  </si>
  <si>
    <t>大野信也</t>
  </si>
  <si>
    <t>垣内崇寛</t>
  </si>
  <si>
    <t>上原謙治</t>
  </si>
  <si>
    <t>高嶋宏次</t>
  </si>
  <si>
    <t>－</t>
  </si>
  <si>
    <t>ＥＶＥＮ－Ａ</t>
  </si>
  <si>
    <t>ＳＭＴＣ－Ａ</t>
  </si>
  <si>
    <r>
      <t>1</t>
    </r>
    <r>
      <rPr>
        <sz val="11"/>
        <rFont val="ＭＳ Ｐゴシック"/>
        <family val="3"/>
      </rPr>
      <t>8.5.21</t>
    </r>
  </si>
  <si>
    <t>裾野運動公園</t>
  </si>
  <si>
    <t>ＴＧＴＣ</t>
  </si>
  <si>
    <t>長島一雄</t>
  </si>
  <si>
    <t>加藤和昭</t>
  </si>
  <si>
    <t>－</t>
  </si>
  <si>
    <t>下井浩之</t>
  </si>
  <si>
    <t>1-4</t>
  </si>
  <si>
    <t>2-5</t>
  </si>
  <si>
    <t>千田裕章</t>
  </si>
  <si>
    <t>小間啓太</t>
  </si>
  <si>
    <t>石井裕介</t>
  </si>
  <si>
    <t>－</t>
  </si>
  <si>
    <t>－</t>
  </si>
  <si>
    <t>3-1</t>
  </si>
  <si>
    <t>4-2</t>
  </si>
  <si>
    <t>長田直樹</t>
  </si>
  <si>
    <t>－</t>
  </si>
  <si>
    <t>1-2</t>
  </si>
  <si>
    <t>3-5</t>
  </si>
  <si>
    <r>
      <t>1</t>
    </r>
    <r>
      <rPr>
        <sz val="11"/>
        <rFont val="ＭＳ Ｐゴシック"/>
        <family val="3"/>
      </rPr>
      <t>8.6.24</t>
    </r>
  </si>
  <si>
    <t>三菱アルミ</t>
  </si>
  <si>
    <t>木部裕行</t>
  </si>
  <si>
    <t>廣岡貴浩</t>
  </si>
  <si>
    <t>－</t>
  </si>
  <si>
    <t>鈴木敏文</t>
  </si>
  <si>
    <t>加藤昌治</t>
  </si>
  <si>
    <t>鈴木久敬</t>
  </si>
  <si>
    <t>音野徳蔵</t>
  </si>
  <si>
    <t>磯野修次</t>
  </si>
  <si>
    <t>鷲山宏治</t>
  </si>
  <si>
    <t>－</t>
  </si>
  <si>
    <t>宮永一成</t>
  </si>
  <si>
    <t>裾野運動公園</t>
  </si>
  <si>
    <t>－</t>
  </si>
  <si>
    <t>－</t>
  </si>
  <si>
    <t>－</t>
  </si>
  <si>
    <r>
      <t>1</t>
    </r>
    <r>
      <rPr>
        <sz val="11"/>
        <rFont val="ＭＳ Ｐゴシック"/>
        <family val="3"/>
      </rPr>
      <t>8.4.14</t>
    </r>
  </si>
  <si>
    <t>協和発酵</t>
  </si>
  <si>
    <t>クレストンＢ</t>
  </si>
  <si>
    <t>ミナミテニスクラブＢ</t>
  </si>
  <si>
    <t>－</t>
  </si>
  <si>
    <t>中村孝作</t>
  </si>
  <si>
    <t>－</t>
  </si>
  <si>
    <t>渡辺正信</t>
  </si>
  <si>
    <t>伊海康之</t>
  </si>
  <si>
    <t>鈴木正明</t>
  </si>
  <si>
    <t>－</t>
  </si>
  <si>
    <t>芹沢和夫</t>
  </si>
  <si>
    <t>杉崎公英</t>
  </si>
  <si>
    <t>1-4</t>
  </si>
  <si>
    <t>2-5</t>
  </si>
  <si>
    <t>岡本茂樹</t>
  </si>
  <si>
    <t>高橋哲也</t>
  </si>
  <si>
    <t>5-1</t>
  </si>
  <si>
    <t>4-3</t>
  </si>
  <si>
    <t>2-3</t>
  </si>
  <si>
    <t>5-4</t>
  </si>
  <si>
    <t>3-1</t>
  </si>
  <si>
    <t>4-2</t>
  </si>
  <si>
    <t>中島利春</t>
  </si>
  <si>
    <t>－</t>
  </si>
  <si>
    <t>1-2</t>
  </si>
  <si>
    <t>3-5</t>
  </si>
  <si>
    <t>協和発酵</t>
  </si>
  <si>
    <t>菅谷廣幸</t>
  </si>
  <si>
    <t>横山久一</t>
  </si>
  <si>
    <t>鈴木秀彦</t>
  </si>
  <si>
    <t>内田和夫</t>
  </si>
  <si>
    <t>山本恵啓</t>
  </si>
  <si>
    <t>平田正己</t>
  </si>
  <si>
    <t>山本隆太</t>
  </si>
  <si>
    <t>金子直樹</t>
  </si>
  <si>
    <t>大川佳彦</t>
  </si>
  <si>
    <t>鈴木則雄</t>
  </si>
  <si>
    <t>中島利春</t>
  </si>
  <si>
    <t>協和発酵</t>
  </si>
  <si>
    <t>的場吉毅</t>
  </si>
  <si>
    <t>－</t>
  </si>
  <si>
    <t>平田正己</t>
  </si>
  <si>
    <t>武市純雄</t>
  </si>
  <si>
    <t>ＳＭＴＣ－Ｂ</t>
  </si>
  <si>
    <t>工藤和秀</t>
  </si>
  <si>
    <t>蓬生明男</t>
  </si>
  <si>
    <t>横井晴彦</t>
  </si>
  <si>
    <t>Ｓ・Ｈ・Ｔ・Ｃ</t>
  </si>
  <si>
    <t>木下信行</t>
  </si>
  <si>
    <t>間部喜之</t>
  </si>
  <si>
    <t>渡辺光洋</t>
  </si>
  <si>
    <t>-</t>
  </si>
  <si>
    <t>小俣将史</t>
  </si>
  <si>
    <t>監物宏明</t>
  </si>
  <si>
    <t>川口知之</t>
  </si>
  <si>
    <t>1-4</t>
  </si>
  <si>
    <t>2-5</t>
  </si>
  <si>
    <t>古田康友</t>
  </si>
  <si>
    <t>青田広史</t>
  </si>
  <si>
    <t>小沢正和</t>
  </si>
  <si>
    <t>5-1</t>
  </si>
  <si>
    <t>4-3</t>
  </si>
  <si>
    <t>2-3</t>
  </si>
  <si>
    <t>5-4</t>
  </si>
  <si>
    <t>-</t>
  </si>
  <si>
    <t>3-1</t>
  </si>
  <si>
    <t>4-2</t>
  </si>
  <si>
    <t>-</t>
  </si>
  <si>
    <t>阿部大輔</t>
  </si>
  <si>
    <t>東芝テック大仁</t>
  </si>
  <si>
    <t>三枝智賀広</t>
  </si>
  <si>
    <t>友森正孝</t>
  </si>
  <si>
    <t>持田裕彦</t>
  </si>
  <si>
    <t>小俣将史</t>
  </si>
  <si>
    <t>三田義徳</t>
  </si>
  <si>
    <t>古田泰友</t>
  </si>
  <si>
    <t>渡辺和樹</t>
  </si>
  <si>
    <t>川元秀倫</t>
  </si>
  <si>
    <t>アクトスポーツクラブＡ</t>
  </si>
  <si>
    <t>1-4</t>
  </si>
  <si>
    <t>2-5</t>
  </si>
  <si>
    <t>5-1</t>
  </si>
  <si>
    <t>4-3</t>
  </si>
  <si>
    <t>2-3</t>
  </si>
  <si>
    <t>5-4</t>
  </si>
  <si>
    <t>3-1</t>
  </si>
  <si>
    <t>4-2</t>
  </si>
  <si>
    <t>1-2</t>
  </si>
  <si>
    <t>3-5</t>
  </si>
  <si>
    <t>１８．７．３０</t>
  </si>
  <si>
    <t>旭化成</t>
  </si>
  <si>
    <t>中央青年の家</t>
  </si>
  <si>
    <t>後藤忠弘</t>
  </si>
  <si>
    <t>渥美有三</t>
  </si>
  <si>
    <t>伊倉利光</t>
  </si>
  <si>
    <t>－</t>
  </si>
  <si>
    <t>土屋貢一</t>
  </si>
  <si>
    <t>藤田隆夫</t>
  </si>
  <si>
    <t>北道一博</t>
  </si>
  <si>
    <t>伊藤和正</t>
  </si>
  <si>
    <t>木村哲二</t>
  </si>
  <si>
    <t>二瓶正彦</t>
  </si>
  <si>
    <t>平野哲彦</t>
  </si>
  <si>
    <t>－</t>
  </si>
  <si>
    <t>中根明夫</t>
  </si>
  <si>
    <t>今井俊幸</t>
  </si>
  <si>
    <t>鈴木猛夫</t>
  </si>
  <si>
    <t>長沢潤二</t>
  </si>
  <si>
    <t>赤星宗徳</t>
  </si>
  <si>
    <t>石原俊雄</t>
  </si>
  <si>
    <t>田代輝昭</t>
  </si>
  <si>
    <t>高橋直志</t>
  </si>
  <si>
    <t>－</t>
  </si>
  <si>
    <t>三井進吾</t>
  </si>
  <si>
    <t>下古谷寿志</t>
  </si>
  <si>
    <r>
      <t>1</t>
    </r>
    <r>
      <rPr>
        <sz val="11"/>
        <rFont val="ＭＳ Ｐゴシック"/>
        <family val="3"/>
      </rPr>
      <t>8.6.3</t>
    </r>
  </si>
  <si>
    <t>－</t>
  </si>
  <si>
    <t>－</t>
  </si>
  <si>
    <t>三菱アルミ</t>
  </si>
  <si>
    <t>三菱アルミ</t>
  </si>
  <si>
    <t>アクトスポーツクラブＢ</t>
  </si>
  <si>
    <t>ミナミテニスクラブＣ</t>
  </si>
  <si>
    <t>－</t>
  </si>
  <si>
    <t>里井秀三</t>
  </si>
  <si>
    <t>杉山敦司</t>
  </si>
  <si>
    <t>小沢吉晴</t>
  </si>
  <si>
    <t>山田治孝</t>
  </si>
  <si>
    <t>1-4</t>
  </si>
  <si>
    <t>2-5</t>
  </si>
  <si>
    <t>5-1</t>
  </si>
  <si>
    <t>4-3</t>
  </si>
  <si>
    <t>2-3</t>
  </si>
  <si>
    <t>5-4</t>
  </si>
  <si>
    <t>－</t>
  </si>
  <si>
    <t>長島敏一</t>
  </si>
  <si>
    <t>3-1</t>
  </si>
  <si>
    <t>4-2</t>
  </si>
  <si>
    <t>向尾三男</t>
  </si>
  <si>
    <t>1-2</t>
  </si>
  <si>
    <t>3-5</t>
  </si>
  <si>
    <r>
      <t>1</t>
    </r>
    <r>
      <rPr>
        <sz val="11"/>
        <rFont val="ＭＳ Ｐゴシック"/>
        <family val="3"/>
      </rPr>
      <t>8.6.24</t>
    </r>
  </si>
  <si>
    <t>関東自動車</t>
  </si>
  <si>
    <t>河合俊二</t>
  </si>
  <si>
    <t>－</t>
  </si>
  <si>
    <t>生方孝始</t>
  </si>
  <si>
    <r>
      <t>1</t>
    </r>
    <r>
      <rPr>
        <sz val="11"/>
        <rFont val="ＭＳ Ｐゴシック"/>
        <family val="3"/>
      </rPr>
      <t>8.4.23</t>
    </r>
  </si>
  <si>
    <r>
      <t>1</t>
    </r>
    <r>
      <rPr>
        <sz val="11"/>
        <rFont val="ＭＳ Ｐゴシック"/>
        <family val="3"/>
      </rPr>
      <t>8.4.29</t>
    </r>
  </si>
  <si>
    <t>ゲロッパーズＡ</t>
  </si>
  <si>
    <t>ＳＭＴＣ－Ｃ</t>
  </si>
  <si>
    <t>ＴＣＴ</t>
  </si>
  <si>
    <t>5-1</t>
  </si>
  <si>
    <t>4-3</t>
  </si>
  <si>
    <t>－</t>
  </si>
  <si>
    <t>2-3</t>
  </si>
  <si>
    <t>5-4</t>
  </si>
  <si>
    <t>－</t>
  </si>
  <si>
    <r>
      <t>1</t>
    </r>
    <r>
      <rPr>
        <sz val="11"/>
        <rFont val="ＭＳ Ｐゴシック"/>
        <family val="3"/>
      </rPr>
      <t>8.4.30</t>
    </r>
  </si>
  <si>
    <t>加藤愛樹</t>
  </si>
  <si>
    <t>浅田洋佑</t>
  </si>
  <si>
    <t>石川聖展</t>
  </si>
  <si>
    <t>佐野真治</t>
  </si>
  <si>
    <t>鳴坂光章</t>
  </si>
  <si>
    <t>－</t>
  </si>
  <si>
    <t>ゲロッパーズＢ</t>
  </si>
  <si>
    <t>アクトスポーツクラブＣ</t>
  </si>
  <si>
    <t>ＥＶＥＮ－Ｂ</t>
  </si>
  <si>
    <t>斉藤雅弥</t>
  </si>
  <si>
    <t>－</t>
  </si>
  <si>
    <t>大庭芳和</t>
  </si>
  <si>
    <t>佐藤幸彦</t>
  </si>
  <si>
    <t>平沢英之</t>
  </si>
  <si>
    <t>日吉光幸</t>
  </si>
  <si>
    <t>田中秀次</t>
  </si>
  <si>
    <t>－</t>
  </si>
  <si>
    <t>永田久和</t>
  </si>
  <si>
    <t>チーム・ニケ</t>
  </si>
  <si>
    <t>－</t>
  </si>
  <si>
    <t>－</t>
  </si>
  <si>
    <t>5-1</t>
  </si>
  <si>
    <t>4-3</t>
  </si>
  <si>
    <t>2-3</t>
  </si>
  <si>
    <t>5-4</t>
  </si>
  <si>
    <t>3-1</t>
  </si>
  <si>
    <t>4-2</t>
  </si>
  <si>
    <t>－</t>
  </si>
  <si>
    <t>1-2</t>
  </si>
  <si>
    <t>3-5</t>
  </si>
  <si>
    <t>－</t>
  </si>
  <si>
    <t>スルガヒル</t>
  </si>
  <si>
    <t>高橋健太郎</t>
  </si>
  <si>
    <t>－</t>
  </si>
  <si>
    <t>－</t>
  </si>
  <si>
    <t>堀内将司</t>
  </si>
  <si>
    <t>小野間直哉</t>
  </si>
  <si>
    <t>大嶽輝晃</t>
  </si>
  <si>
    <t>佐々木圭輔</t>
  </si>
  <si>
    <t>－</t>
  </si>
  <si>
    <t>雑賀俊夫</t>
  </si>
  <si>
    <t>渡辺恵史</t>
  </si>
  <si>
    <t>神田昌義</t>
  </si>
  <si>
    <t>落合紀和</t>
  </si>
  <si>
    <t>馬場拓矢</t>
  </si>
  <si>
    <t>蛭海宏志</t>
  </si>
  <si>
    <t>西島俊則</t>
  </si>
  <si>
    <t>－</t>
  </si>
  <si>
    <r>
      <t>1</t>
    </r>
    <r>
      <rPr>
        <sz val="11"/>
        <rFont val="ＭＳ Ｐゴシック"/>
        <family val="3"/>
      </rPr>
      <t>8.5.16</t>
    </r>
  </si>
  <si>
    <t>アクトスポーツクラブＡ</t>
  </si>
  <si>
    <t>チーム・ニケＢ</t>
  </si>
  <si>
    <t>チーム・ニケＡ</t>
  </si>
  <si>
    <t>向笠和子</t>
  </si>
  <si>
    <t>斉藤恵子</t>
  </si>
  <si>
    <t>田中孝子</t>
  </si>
  <si>
    <t>上野明代</t>
  </si>
  <si>
    <t>芹沢恵美子</t>
  </si>
  <si>
    <t>5-1</t>
  </si>
  <si>
    <t>4-3</t>
  </si>
  <si>
    <t>日永田嘉子</t>
  </si>
  <si>
    <t>スルガヒル</t>
  </si>
  <si>
    <t>永野真理子</t>
  </si>
  <si>
    <t>植松文子</t>
  </si>
  <si>
    <t>飯野由香里</t>
  </si>
  <si>
    <t>砂押真貴子</t>
  </si>
  <si>
    <t>渡辺克子</t>
  </si>
  <si>
    <t>小野美郷</t>
  </si>
  <si>
    <t>佐々木啓子</t>
  </si>
  <si>
    <t>石渡春代</t>
  </si>
  <si>
    <t>白橋圭似子</t>
  </si>
  <si>
    <t>小坂真寿美</t>
  </si>
  <si>
    <t>小栗令子</t>
  </si>
  <si>
    <t>18．6.17</t>
  </si>
  <si>
    <t>協和発酵</t>
  </si>
  <si>
    <r>
      <t>1</t>
    </r>
    <r>
      <rPr>
        <sz val="11"/>
        <rFont val="ＭＳ Ｐゴシック"/>
        <family val="3"/>
      </rPr>
      <t>8.6.25</t>
    </r>
  </si>
  <si>
    <t>クレストン</t>
  </si>
  <si>
    <t>ビジター</t>
  </si>
  <si>
    <t>ミナミテニスクラブＢ</t>
  </si>
  <si>
    <t>大村一香</t>
  </si>
  <si>
    <t>角田木綿子</t>
  </si>
  <si>
    <t>望月経子</t>
  </si>
  <si>
    <t>岩橋淑恵</t>
  </si>
  <si>
    <t>古谷衣美</t>
  </si>
  <si>
    <t>森下訓世</t>
  </si>
  <si>
    <t>川原牧子</t>
  </si>
  <si>
    <t>市川明美</t>
  </si>
  <si>
    <t>瀬戸智美</t>
  </si>
  <si>
    <r>
      <t>1</t>
    </r>
    <r>
      <rPr>
        <sz val="11"/>
        <rFont val="ＭＳ Ｐゴシック"/>
        <family val="3"/>
      </rPr>
      <t>8.4.30</t>
    </r>
  </si>
  <si>
    <r>
      <t>1</t>
    </r>
    <r>
      <rPr>
        <sz val="11"/>
        <rFont val="ＭＳ Ｐゴシック"/>
        <family val="3"/>
      </rPr>
      <t>8.6.4</t>
    </r>
  </si>
  <si>
    <t>ＳＭＴＣ</t>
  </si>
  <si>
    <t>井藤真子</t>
  </si>
  <si>
    <t>1-2</t>
  </si>
  <si>
    <t>3-5</t>
  </si>
  <si>
    <t>秋山洋子</t>
  </si>
  <si>
    <t>下川立子</t>
  </si>
  <si>
    <t>岡本和美</t>
  </si>
  <si>
    <r>
      <t>1</t>
    </r>
    <r>
      <rPr>
        <sz val="11"/>
        <rFont val="ＭＳ Ｐゴシック"/>
        <family val="3"/>
      </rPr>
      <t>8.4.15</t>
    </r>
  </si>
  <si>
    <t>三菱アルミ</t>
  </si>
  <si>
    <r>
      <t>1</t>
    </r>
    <r>
      <rPr>
        <sz val="11"/>
        <rFont val="ＭＳ Ｐゴシック"/>
        <family val="3"/>
      </rPr>
      <t>8.6.8</t>
    </r>
  </si>
  <si>
    <t>アクトスポーツクラブＣ</t>
  </si>
  <si>
    <t>ゲロッパーズ</t>
  </si>
  <si>
    <t>ＴＣＴ</t>
  </si>
  <si>
    <t>神尾ちよみ</t>
  </si>
  <si>
    <t>淵沢陽子</t>
  </si>
  <si>
    <t>1-4</t>
  </si>
  <si>
    <t>2-5</t>
  </si>
  <si>
    <t>河野美哉</t>
  </si>
  <si>
    <t>松葉正子</t>
  </si>
  <si>
    <t>2-3</t>
  </si>
  <si>
    <t>5-4</t>
  </si>
  <si>
    <t>3-1</t>
  </si>
  <si>
    <t>4-2</t>
  </si>
  <si>
    <r>
      <t>1</t>
    </r>
    <r>
      <rPr>
        <sz val="11"/>
        <rFont val="ＭＳ Ｐゴシック"/>
        <family val="3"/>
      </rPr>
      <t>8.5.28</t>
    </r>
  </si>
  <si>
    <t>1-2</t>
  </si>
  <si>
    <t>3-5</t>
  </si>
  <si>
    <t>18．6.24</t>
  </si>
  <si>
    <r>
      <t>1</t>
    </r>
    <r>
      <rPr>
        <sz val="11"/>
        <rFont val="ＭＳ Ｐゴシック"/>
        <family val="3"/>
      </rPr>
      <t>8.4.19</t>
    </r>
  </si>
  <si>
    <r>
      <t>1</t>
    </r>
    <r>
      <rPr>
        <sz val="11"/>
        <rFont val="ＭＳ Ｐゴシック"/>
        <family val="3"/>
      </rPr>
      <t>8.5.18</t>
    </r>
  </si>
  <si>
    <t>アクトスポーツクラブＤ</t>
  </si>
  <si>
    <t>－</t>
  </si>
  <si>
    <t>アクトスポーツクラブＥ</t>
  </si>
  <si>
    <t>アクトスポーツクラブＦ</t>
  </si>
  <si>
    <t>卜部総子</t>
  </si>
  <si>
    <t>八木礼子</t>
  </si>
  <si>
    <t>宮永京子</t>
  </si>
  <si>
    <t>下山和美</t>
  </si>
  <si>
    <t>山田香織</t>
  </si>
  <si>
    <t>深沢希巳子</t>
  </si>
  <si>
    <t>覚張智代</t>
  </si>
  <si>
    <t>小林友美</t>
  </si>
  <si>
    <t>水口雅子</t>
  </si>
  <si>
    <t>１－４</t>
  </si>
  <si>
    <t>２－５</t>
  </si>
  <si>
    <t>３－６</t>
  </si>
  <si>
    <t>１－５</t>
  </si>
  <si>
    <t>２－６</t>
  </si>
  <si>
    <t>３－４</t>
  </si>
  <si>
    <r>
      <t>1</t>
    </r>
    <r>
      <rPr>
        <sz val="11"/>
        <rFont val="ＭＳ Ｐゴシック"/>
        <family val="3"/>
      </rPr>
      <t>8.5.29</t>
    </r>
  </si>
  <si>
    <t>東レ</t>
  </si>
  <si>
    <t>１－６</t>
  </si>
  <si>
    <t>２－３</t>
  </si>
  <si>
    <t>４－５</t>
  </si>
  <si>
    <t>１－３</t>
  </si>
  <si>
    <t>２－４</t>
  </si>
  <si>
    <t>５－６</t>
  </si>
  <si>
    <t>１－２</t>
  </si>
  <si>
    <t>３－５</t>
  </si>
  <si>
    <t>４－６</t>
  </si>
  <si>
    <t>岸田邦子</t>
  </si>
  <si>
    <r>
      <t>1</t>
    </r>
    <r>
      <rPr>
        <sz val="11"/>
        <rFont val="ＭＳ Ｐゴシック"/>
        <family val="3"/>
      </rPr>
      <t>8.7.23</t>
    </r>
  </si>
  <si>
    <r>
      <t>1</t>
    </r>
    <r>
      <rPr>
        <sz val="11"/>
        <rFont val="ＭＳ Ｐゴシック"/>
        <family val="3"/>
      </rPr>
      <t>8.7.16</t>
    </r>
  </si>
  <si>
    <r>
      <t>1</t>
    </r>
    <r>
      <rPr>
        <sz val="11"/>
        <rFont val="ＭＳ Ｐゴシック"/>
        <family val="3"/>
      </rPr>
      <t>8.6.29</t>
    </r>
  </si>
  <si>
    <r>
      <t>1</t>
    </r>
    <r>
      <rPr>
        <sz val="11"/>
        <rFont val="ＭＳ Ｐゴシック"/>
        <family val="3"/>
      </rPr>
      <t>8.7.17</t>
    </r>
  </si>
  <si>
    <r>
      <t>1</t>
    </r>
    <r>
      <rPr>
        <sz val="11"/>
        <rFont val="ＭＳ Ｐゴシック"/>
        <family val="3"/>
      </rPr>
      <t>8.7.9</t>
    </r>
  </si>
  <si>
    <r>
      <t>1</t>
    </r>
    <r>
      <rPr>
        <sz val="11"/>
        <rFont val="ＭＳ Ｐゴシック"/>
        <family val="3"/>
      </rPr>
      <t>8.8.28</t>
    </r>
  </si>
  <si>
    <r>
      <t>1</t>
    </r>
    <r>
      <rPr>
        <sz val="11"/>
        <rFont val="ＭＳ Ｐゴシック"/>
        <family val="3"/>
      </rPr>
      <t>8.7.23</t>
    </r>
  </si>
  <si>
    <r>
      <t>1</t>
    </r>
    <r>
      <rPr>
        <sz val="11"/>
        <rFont val="ＭＳ Ｐゴシック"/>
        <family val="3"/>
      </rPr>
      <t>8.8.6</t>
    </r>
  </si>
  <si>
    <r>
      <t>1</t>
    </r>
    <r>
      <rPr>
        <sz val="11"/>
        <rFont val="ＭＳ Ｐゴシック"/>
        <family val="3"/>
      </rPr>
      <t>8.9.3</t>
    </r>
  </si>
  <si>
    <r>
      <t>1</t>
    </r>
    <r>
      <rPr>
        <sz val="11"/>
        <rFont val="ＭＳ Ｐゴシック"/>
        <family val="3"/>
      </rPr>
      <t>8.7.30</t>
    </r>
  </si>
  <si>
    <r>
      <t>1</t>
    </r>
    <r>
      <rPr>
        <sz val="11"/>
        <rFont val="ＭＳ Ｐゴシック"/>
        <family val="3"/>
      </rPr>
      <t>8.8.13</t>
    </r>
  </si>
  <si>
    <r>
      <t>1</t>
    </r>
    <r>
      <rPr>
        <sz val="11"/>
        <rFont val="ＭＳ Ｐゴシック"/>
        <family val="3"/>
      </rPr>
      <t>8.9.2</t>
    </r>
  </si>
  <si>
    <r>
      <t>1</t>
    </r>
    <r>
      <rPr>
        <sz val="11"/>
        <rFont val="ＭＳ Ｐゴシック"/>
        <family val="3"/>
      </rPr>
      <t>8.7.1</t>
    </r>
  </si>
  <si>
    <r>
      <t>1</t>
    </r>
    <r>
      <rPr>
        <sz val="11"/>
        <rFont val="ＭＳ Ｐゴシック"/>
        <family val="3"/>
      </rPr>
      <t>8.9.6</t>
    </r>
  </si>
  <si>
    <t>東ﾚ</t>
  </si>
  <si>
    <t>長谷川　薫</t>
  </si>
  <si>
    <t>鈴木ひろ子</t>
  </si>
  <si>
    <r>
      <t>18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8.26</t>
    </r>
  </si>
  <si>
    <t>和田亮平</t>
  </si>
  <si>
    <t>18．9.3</t>
  </si>
  <si>
    <t>加藤泰晴</t>
  </si>
  <si>
    <t>18．9.10</t>
  </si>
  <si>
    <t>ﾘﾊﾞｰｻｲﾄﾞ</t>
  </si>
  <si>
    <t>松山晶子</t>
  </si>
  <si>
    <t>スルガヒル</t>
  </si>
  <si>
    <t>矢田晏代</t>
  </si>
  <si>
    <t>神崎智仁</t>
  </si>
  <si>
    <t>室野弘毅</t>
  </si>
  <si>
    <t>三枝耕三</t>
  </si>
  <si>
    <t>高田弘直</t>
  </si>
  <si>
    <t>村井浩二</t>
  </si>
  <si>
    <t>相原哲也</t>
  </si>
  <si>
    <t>矢野　信</t>
  </si>
  <si>
    <t>18．9.18</t>
  </si>
  <si>
    <t>キヤノン</t>
  </si>
  <si>
    <t>キヤノン</t>
  </si>
  <si>
    <t>勝又ひとみ</t>
  </si>
  <si>
    <t>キヤノン</t>
  </si>
  <si>
    <t>キヤノンＡ</t>
  </si>
  <si>
    <t>キヤノンＢ</t>
  </si>
  <si>
    <r>
      <t>1</t>
    </r>
    <r>
      <rPr>
        <sz val="11"/>
        <rFont val="ＭＳ Ｐゴシック"/>
        <family val="3"/>
      </rPr>
      <t>8.9.19</t>
    </r>
  </si>
  <si>
    <t>ﾐﾅﾐ</t>
  </si>
  <si>
    <t>18．9.18</t>
  </si>
  <si>
    <t>18．9.18</t>
  </si>
  <si>
    <t>鈴木伸男</t>
  </si>
  <si>
    <t>鈴木勝美</t>
  </si>
  <si>
    <t>若林田馬</t>
  </si>
  <si>
    <t>小野和男</t>
  </si>
  <si>
    <t>渡辺克久</t>
  </si>
  <si>
    <t>江口淳彦</t>
  </si>
  <si>
    <t>山崎淳一郎</t>
  </si>
  <si>
    <t>上田剛史</t>
  </si>
  <si>
    <t>小島哲也</t>
  </si>
  <si>
    <t>森田成司</t>
  </si>
  <si>
    <t>18.10.22</t>
  </si>
  <si>
    <t>塚田賢和</t>
  </si>
  <si>
    <t>五島真一</t>
  </si>
  <si>
    <t>鈴木大輔</t>
  </si>
  <si>
    <t>五十嵐靖人</t>
  </si>
  <si>
    <t>神島勝俊</t>
  </si>
  <si>
    <t>小沢真一</t>
  </si>
  <si>
    <t>18.10.15</t>
  </si>
  <si>
    <t>旭化成</t>
  </si>
  <si>
    <t>鈴木則夫</t>
  </si>
  <si>
    <t>松野直樹</t>
  </si>
  <si>
    <t>北道一博</t>
  </si>
  <si>
    <t>松野哲巌</t>
  </si>
  <si>
    <t>18.10.8</t>
  </si>
  <si>
    <t>杉山寛隆</t>
  </si>
  <si>
    <t>大高宏文</t>
  </si>
  <si>
    <t>水野俊夫</t>
  </si>
  <si>
    <t>田口孔黄</t>
  </si>
  <si>
    <t>ロバート・イエリン</t>
  </si>
  <si>
    <t>大隅千秋</t>
  </si>
  <si>
    <t>杉山達彦</t>
  </si>
  <si>
    <t>18.10.8</t>
  </si>
  <si>
    <t>三井勝彦</t>
  </si>
  <si>
    <t>溝呂木聡</t>
  </si>
  <si>
    <t>光井進吾</t>
  </si>
  <si>
    <t>東レ</t>
  </si>
  <si>
    <t>稲葉宗文</t>
  </si>
  <si>
    <t>18.9.24</t>
  </si>
  <si>
    <t>高田弘直</t>
  </si>
  <si>
    <t>上村紀之</t>
  </si>
  <si>
    <t>18.10.1</t>
  </si>
  <si>
    <t>深谷嘉之</t>
  </si>
  <si>
    <t>原田政信</t>
  </si>
  <si>
    <t>特種製紙</t>
  </si>
  <si>
    <t>18.10.22</t>
  </si>
  <si>
    <t>田中宏幸</t>
  </si>
  <si>
    <t>藤川直樹</t>
  </si>
  <si>
    <t>小川佳延</t>
  </si>
  <si>
    <t>山田竜真</t>
  </si>
  <si>
    <t>秋山宏介</t>
  </si>
  <si>
    <t>信国得宇</t>
  </si>
  <si>
    <t>佐野和彦</t>
  </si>
  <si>
    <t>小松禎史</t>
  </si>
  <si>
    <t>18.10.21</t>
  </si>
  <si>
    <t>長泉町御嶽堂</t>
  </si>
  <si>
    <t>石川聖展</t>
  </si>
  <si>
    <t>八森昭頼</t>
  </si>
  <si>
    <t>布施康明</t>
  </si>
  <si>
    <t>片岡誠一郎</t>
  </si>
  <si>
    <t>斉藤規人</t>
  </si>
  <si>
    <t>根本悟視</t>
  </si>
  <si>
    <t>植松敏博</t>
  </si>
  <si>
    <t>福島孝一</t>
  </si>
  <si>
    <t>18.10.8</t>
  </si>
  <si>
    <t>登録外選手</t>
  </si>
  <si>
    <t>勝又裕史</t>
  </si>
  <si>
    <t>落合法和</t>
  </si>
  <si>
    <t>18.10.22</t>
  </si>
  <si>
    <t>木村英行</t>
  </si>
  <si>
    <t>岩瀬貴之</t>
  </si>
  <si>
    <t>18.10.25</t>
  </si>
  <si>
    <t>18.9.30</t>
  </si>
  <si>
    <t>18.10.22</t>
  </si>
  <si>
    <t>真田夏実</t>
  </si>
  <si>
    <t>18.10.28</t>
  </si>
  <si>
    <t>外原テニスコート</t>
  </si>
  <si>
    <t>石内多恵子</t>
  </si>
  <si>
    <t>伊倉末子</t>
  </si>
  <si>
    <t>遠藤恵子</t>
  </si>
  <si>
    <t>清水裕子</t>
  </si>
  <si>
    <t>18.9.29</t>
  </si>
  <si>
    <t>斉藤泰江</t>
  </si>
  <si>
    <t>小林昭子</t>
  </si>
  <si>
    <t>斎藤美香</t>
  </si>
  <si>
    <t>富岡則子</t>
  </si>
  <si>
    <t>中野智子</t>
  </si>
  <si>
    <t>18.9.25</t>
  </si>
  <si>
    <t>18.9.24</t>
  </si>
  <si>
    <t>水口雅子</t>
  </si>
  <si>
    <t>与五沢直子</t>
  </si>
  <si>
    <t>鈴木弘子</t>
  </si>
  <si>
    <t>長谷川薫</t>
  </si>
  <si>
    <t>水越鈴枝</t>
  </si>
  <si>
    <t>中根明夫</t>
  </si>
  <si>
    <t>18.10.29</t>
  </si>
  <si>
    <t>中谷昌靖</t>
  </si>
  <si>
    <r>
      <t>1</t>
    </r>
    <r>
      <rPr>
        <sz val="11"/>
        <rFont val="ＭＳ Ｐゴシック"/>
        <family val="3"/>
      </rPr>
      <t>8.11.3</t>
    </r>
  </si>
  <si>
    <r>
      <t>1</t>
    </r>
    <r>
      <rPr>
        <sz val="11"/>
        <rFont val="ＭＳ Ｐゴシック"/>
        <family val="3"/>
      </rPr>
      <t>8.11.5</t>
    </r>
  </si>
  <si>
    <r>
      <t>1</t>
    </r>
    <r>
      <rPr>
        <sz val="11"/>
        <rFont val="ＭＳ Ｐゴシック"/>
        <family val="3"/>
      </rPr>
      <t>8.11.5</t>
    </r>
  </si>
  <si>
    <t>遠藤　信</t>
  </si>
  <si>
    <r>
      <t>1</t>
    </r>
    <r>
      <rPr>
        <sz val="11"/>
        <rFont val="ＭＳ Ｐゴシック"/>
        <family val="3"/>
      </rPr>
      <t>8.10.28</t>
    </r>
  </si>
  <si>
    <t>キヤノン</t>
  </si>
  <si>
    <t>ウェルサンピア</t>
  </si>
  <si>
    <t>日大国際</t>
  </si>
  <si>
    <t>日大国際</t>
  </si>
  <si>
    <t>蕗田　卓</t>
  </si>
  <si>
    <t>森本　誠</t>
  </si>
  <si>
    <r>
      <t>1</t>
    </r>
    <r>
      <rPr>
        <sz val="11"/>
        <rFont val="ＭＳ Ｐゴシック"/>
        <family val="3"/>
      </rPr>
      <t>8.10.29</t>
    </r>
  </si>
  <si>
    <t>トキワ</t>
  </si>
  <si>
    <t>旭化成</t>
  </si>
  <si>
    <t>柏木陵介</t>
  </si>
  <si>
    <t>鈴木宏昌</t>
  </si>
  <si>
    <t>関　修一</t>
  </si>
  <si>
    <t>大勝　真</t>
  </si>
  <si>
    <t>石田　浩</t>
  </si>
  <si>
    <t>川崎　幸</t>
  </si>
  <si>
    <t>村上昇男</t>
  </si>
  <si>
    <r>
      <t>1</t>
    </r>
    <r>
      <rPr>
        <sz val="11"/>
        <rFont val="ＭＳ Ｐゴシック"/>
        <family val="3"/>
      </rPr>
      <t>8.11.7</t>
    </r>
  </si>
  <si>
    <r>
      <t>1</t>
    </r>
    <r>
      <rPr>
        <sz val="11"/>
        <rFont val="ＭＳ Ｐゴシック"/>
        <family val="3"/>
      </rPr>
      <t>8.11.12</t>
    </r>
  </si>
  <si>
    <t>勝亦裕史</t>
  </si>
  <si>
    <t>鈴木　貴</t>
  </si>
  <si>
    <t>堀田　肇</t>
  </si>
  <si>
    <t>加藤　敦</t>
  </si>
  <si>
    <t>鈴木　敦</t>
  </si>
  <si>
    <t>大内俊明</t>
  </si>
  <si>
    <t>堀田　肇</t>
  </si>
  <si>
    <t>宮下　愛</t>
  </si>
  <si>
    <r>
      <t>1</t>
    </r>
    <r>
      <rPr>
        <sz val="11"/>
        <rFont val="ＭＳ Ｐゴシック"/>
        <family val="3"/>
      </rPr>
      <t>8.11.13</t>
    </r>
  </si>
  <si>
    <r>
      <t>1</t>
    </r>
    <r>
      <rPr>
        <sz val="11"/>
        <rFont val="ＭＳ Ｐゴシック"/>
        <family val="3"/>
      </rPr>
      <t>8.11.12</t>
    </r>
  </si>
  <si>
    <t>三島錦田コート</t>
  </si>
  <si>
    <r>
      <t>1</t>
    </r>
    <r>
      <rPr>
        <sz val="11"/>
        <rFont val="ＭＳ Ｐゴシック"/>
        <family val="3"/>
      </rPr>
      <t>8.11.14</t>
    </r>
  </si>
  <si>
    <t>小林　学</t>
  </si>
  <si>
    <t>北　貴士</t>
  </si>
  <si>
    <t>岡町　晃</t>
  </si>
  <si>
    <t>キヤノン</t>
  </si>
  <si>
    <t>河野　求</t>
  </si>
  <si>
    <t>島川　良</t>
  </si>
  <si>
    <t>村松　亮</t>
  </si>
  <si>
    <t>スルガヒル</t>
  </si>
  <si>
    <r>
      <t>1</t>
    </r>
    <r>
      <rPr>
        <sz val="11"/>
        <rFont val="ＭＳ Ｐゴシック"/>
        <family val="3"/>
      </rPr>
      <t>8.7.30</t>
    </r>
  </si>
  <si>
    <t>森井　徹</t>
  </si>
  <si>
    <t>石内　誠</t>
  </si>
  <si>
    <t>眞田　智</t>
  </si>
  <si>
    <t>林　康友</t>
  </si>
  <si>
    <t>佐藤　弘</t>
  </si>
  <si>
    <t>勝又　優</t>
  </si>
  <si>
    <t>ミナミ</t>
  </si>
  <si>
    <t>田代　智</t>
  </si>
  <si>
    <t>松吉　寿</t>
  </si>
  <si>
    <t>川上　望</t>
  </si>
  <si>
    <t>塩谷　仁</t>
  </si>
  <si>
    <t>勝又　勝</t>
  </si>
  <si>
    <t>アクト</t>
  </si>
  <si>
    <t>ウェルサンピア</t>
  </si>
  <si>
    <t>佐藤　厚</t>
  </si>
  <si>
    <t>新田　豊</t>
  </si>
  <si>
    <t>豊　正剛</t>
  </si>
  <si>
    <t>永田　泰</t>
  </si>
  <si>
    <t>望月　勲</t>
  </si>
  <si>
    <t>松井　裕</t>
  </si>
  <si>
    <t>トキワ</t>
  </si>
  <si>
    <t>リバーサイド</t>
  </si>
  <si>
    <t>田代　悟</t>
  </si>
  <si>
    <t>柏木　守</t>
  </si>
  <si>
    <t>大川　篤</t>
  </si>
  <si>
    <t>池田　修</t>
  </si>
  <si>
    <t>木村　昇</t>
  </si>
  <si>
    <t>富岡　晃</t>
  </si>
  <si>
    <t>有馬　誠</t>
  </si>
  <si>
    <t>増田　寛</t>
  </si>
  <si>
    <t>丹那</t>
  </si>
  <si>
    <t>小林　豊</t>
  </si>
  <si>
    <t>津本　泰</t>
  </si>
  <si>
    <t>大川　徹</t>
  </si>
  <si>
    <t>岡田　徹</t>
  </si>
  <si>
    <t>渡辺　洋</t>
  </si>
  <si>
    <t>渡辺　浩</t>
  </si>
  <si>
    <t>杉山　昭</t>
  </si>
  <si>
    <t>土屋　博</t>
  </si>
  <si>
    <t>ウェルサンピア</t>
  </si>
  <si>
    <t>リバーサイド</t>
  </si>
  <si>
    <t>ウェルサンピア</t>
  </si>
  <si>
    <t>ミナミ</t>
  </si>
  <si>
    <t>林　知子</t>
  </si>
  <si>
    <t>日大国際</t>
  </si>
  <si>
    <t>高橋　薫</t>
  </si>
  <si>
    <t>外原</t>
  </si>
  <si>
    <t>関　敦子</t>
  </si>
  <si>
    <t>丹那</t>
  </si>
  <si>
    <t>原　君子</t>
  </si>
  <si>
    <t>アクト</t>
  </si>
  <si>
    <t>壱岐　幸</t>
  </si>
  <si>
    <r>
      <t>1</t>
    </r>
    <r>
      <rPr>
        <sz val="11"/>
        <rFont val="ＭＳ Ｐゴシック"/>
        <family val="3"/>
      </rPr>
      <t>8.11.18</t>
    </r>
  </si>
  <si>
    <t>柴田将国</t>
  </si>
  <si>
    <r>
      <t>1</t>
    </r>
    <r>
      <rPr>
        <sz val="11"/>
        <rFont val="ＭＳ Ｐゴシック"/>
        <family val="3"/>
      </rPr>
      <t>8.11.19</t>
    </r>
  </si>
  <si>
    <t>高橋栄喜</t>
  </si>
  <si>
    <t>松村　亮</t>
  </si>
  <si>
    <r>
      <t>1</t>
    </r>
    <r>
      <rPr>
        <sz val="11"/>
        <rFont val="ＭＳ Ｐゴシック"/>
        <family val="3"/>
      </rPr>
      <t>8.12.3</t>
    </r>
  </si>
  <si>
    <t>丹那</t>
  </si>
  <si>
    <t>島津博行</t>
  </si>
  <si>
    <t>金崎いそや</t>
  </si>
  <si>
    <t>青野　亨</t>
  </si>
  <si>
    <t>中村孝彦</t>
  </si>
  <si>
    <r>
      <t>1</t>
    </r>
    <r>
      <rPr>
        <sz val="11"/>
        <rFont val="ＭＳ Ｐゴシック"/>
        <family val="3"/>
      </rPr>
      <t>8.11.25</t>
    </r>
  </si>
  <si>
    <t>外原</t>
  </si>
  <si>
    <t>鈴木健市</t>
  </si>
  <si>
    <r>
      <t>1</t>
    </r>
    <r>
      <rPr>
        <sz val="11"/>
        <rFont val="ＭＳ Ｐゴシック"/>
        <family val="3"/>
      </rPr>
      <t>8.11.25</t>
    </r>
  </si>
  <si>
    <t>特種製紙</t>
  </si>
  <si>
    <t>福室嘉彦</t>
  </si>
  <si>
    <t>吉田　俊</t>
  </si>
  <si>
    <t>勝俣義之</t>
  </si>
  <si>
    <t>守本茂紀</t>
  </si>
  <si>
    <t>アクト</t>
  </si>
  <si>
    <t>鈴木弘子</t>
  </si>
  <si>
    <r>
      <t>18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11.26</t>
    </r>
  </si>
  <si>
    <t>岩本　孝</t>
  </si>
  <si>
    <t>18.11.29</t>
  </si>
  <si>
    <t>18.9.10</t>
  </si>
  <si>
    <t>高田　幸</t>
  </si>
  <si>
    <t>高田　幸</t>
  </si>
  <si>
    <t>18.11.26</t>
  </si>
  <si>
    <t>深澤　誠</t>
  </si>
  <si>
    <t>18.11.23</t>
  </si>
  <si>
    <t>縣　伸一</t>
  </si>
  <si>
    <t>小田原三共</t>
  </si>
  <si>
    <t>河添寛久</t>
  </si>
  <si>
    <t>工藤達也</t>
  </si>
  <si>
    <t>18.11.25</t>
  </si>
  <si>
    <t>関東自動車</t>
  </si>
  <si>
    <t>吉川剛志</t>
  </si>
  <si>
    <t>鈴木啓司</t>
  </si>
  <si>
    <t>日原隆志</t>
  </si>
  <si>
    <t>18.11.18</t>
  </si>
  <si>
    <t>望月嘉之</t>
  </si>
  <si>
    <t>石橋祐子</t>
  </si>
  <si>
    <t>深澤幸子</t>
  </si>
  <si>
    <t>及川真理子</t>
  </si>
  <si>
    <t>18.11.23</t>
  </si>
  <si>
    <r>
      <t>1</t>
    </r>
    <r>
      <rPr>
        <sz val="11"/>
        <rFont val="ＭＳ Ｐゴシック"/>
        <family val="3"/>
      </rPr>
      <t>8.11.11</t>
    </r>
  </si>
  <si>
    <t>中伊豆荘</t>
  </si>
  <si>
    <t>18.12.17</t>
  </si>
  <si>
    <t>18.12.17</t>
  </si>
  <si>
    <t>18.12.13</t>
  </si>
  <si>
    <t>田村陽子</t>
  </si>
  <si>
    <t>18.11.30</t>
  </si>
  <si>
    <t>トキワ</t>
  </si>
  <si>
    <t>小林みちる</t>
  </si>
  <si>
    <t>18.12.10</t>
  </si>
  <si>
    <t>関東自動車</t>
  </si>
  <si>
    <t>18.12.10</t>
  </si>
  <si>
    <t>18.11.23</t>
  </si>
  <si>
    <t>18.12.2</t>
  </si>
  <si>
    <t>愛鷹</t>
  </si>
  <si>
    <r>
      <t>1</t>
    </r>
    <r>
      <rPr>
        <sz val="11"/>
        <rFont val="ＭＳ Ｐゴシック"/>
        <family val="3"/>
      </rPr>
      <t>8.12.24</t>
    </r>
  </si>
  <si>
    <t>18.12.16</t>
  </si>
  <si>
    <t>スルガヒル</t>
  </si>
  <si>
    <t>河向迪秀</t>
  </si>
  <si>
    <r>
      <t>1</t>
    </r>
    <r>
      <rPr>
        <sz val="11"/>
        <rFont val="ＭＳ Ｐゴシック"/>
        <family val="3"/>
      </rPr>
      <t>8.12.16</t>
    </r>
  </si>
  <si>
    <t>田村禎一</t>
  </si>
  <si>
    <t>18.12.24</t>
  </si>
  <si>
    <t>18.12.29</t>
  </si>
  <si>
    <t>ﾄｷﾜ</t>
  </si>
  <si>
    <t>国府方雅晴</t>
  </si>
  <si>
    <t>吉岡信浩</t>
  </si>
  <si>
    <t>川橋辰弘</t>
  </si>
  <si>
    <t>杉本秀隆</t>
  </si>
  <si>
    <t>田中　純</t>
  </si>
  <si>
    <t>小野和夫</t>
  </si>
  <si>
    <t>日大三島</t>
  </si>
  <si>
    <r>
      <t>1</t>
    </r>
    <r>
      <rPr>
        <sz val="11"/>
        <rFont val="ＭＳ Ｐゴシック"/>
        <family val="3"/>
      </rPr>
      <t>9.1.21</t>
    </r>
  </si>
  <si>
    <t>鈴木貞男</t>
  </si>
  <si>
    <t>河西雅弘</t>
  </si>
  <si>
    <r>
      <t>1</t>
    </r>
    <r>
      <rPr>
        <sz val="11"/>
        <rFont val="ＭＳ Ｐゴシック"/>
        <family val="3"/>
      </rPr>
      <t>9.1.14</t>
    </r>
  </si>
  <si>
    <r>
      <t>1</t>
    </r>
    <r>
      <rPr>
        <sz val="11"/>
        <rFont val="ＭＳ Ｐゴシック"/>
        <family val="3"/>
      </rPr>
      <t>9.1.13</t>
    </r>
  </si>
  <si>
    <t>東芝ﾃｯｸ</t>
  </si>
  <si>
    <t>杉山克憲</t>
  </si>
  <si>
    <r>
      <t>1</t>
    </r>
    <r>
      <rPr>
        <sz val="11"/>
        <rFont val="ＭＳ Ｐゴシック"/>
        <family val="3"/>
      </rPr>
      <t>9.1.28</t>
    </r>
  </si>
  <si>
    <t>大勝俊彰</t>
  </si>
  <si>
    <t>ｸﾚｽﾄﾝA</t>
  </si>
  <si>
    <t>関東自動車A</t>
  </si>
  <si>
    <t>失</t>
  </si>
  <si>
    <t>得</t>
  </si>
  <si>
    <r>
      <t>1</t>
    </r>
    <r>
      <rPr>
        <sz val="11"/>
        <rFont val="ＭＳ Ｐゴシック"/>
        <family val="3"/>
      </rPr>
      <t>8.10.22</t>
    </r>
  </si>
  <si>
    <t>清水町</t>
  </si>
  <si>
    <t>後藤國宏</t>
  </si>
  <si>
    <r>
      <t>1</t>
    </r>
    <r>
      <rPr>
        <sz val="11"/>
        <rFont val="ＭＳ Ｐゴシック"/>
        <family val="3"/>
      </rPr>
      <t>8.2.3</t>
    </r>
  </si>
  <si>
    <t>青山雅俊</t>
  </si>
  <si>
    <t>菅谷知広</t>
  </si>
  <si>
    <r>
      <t>1</t>
    </r>
    <r>
      <rPr>
        <sz val="11"/>
        <rFont val="ＭＳ Ｐゴシック"/>
        <family val="3"/>
      </rPr>
      <t>9.2.11</t>
    </r>
  </si>
  <si>
    <r>
      <t>1</t>
    </r>
    <r>
      <rPr>
        <sz val="11"/>
        <rFont val="ＭＳ Ｐゴシック"/>
        <family val="3"/>
      </rPr>
      <t>9.2.10</t>
    </r>
  </si>
  <si>
    <t>協和</t>
  </si>
  <si>
    <t>失ｹﾞｰﾑ</t>
  </si>
  <si>
    <t>テック大仁</t>
  </si>
  <si>
    <t>鳥澤　淳</t>
  </si>
  <si>
    <r>
      <t>1</t>
    </r>
    <r>
      <rPr>
        <sz val="11"/>
        <rFont val="ＭＳ Ｐゴシック"/>
        <family val="3"/>
      </rPr>
      <t>9.2.25</t>
    </r>
  </si>
  <si>
    <t>キヤノン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</si>
</sst>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\-#"/>
    <numFmt numFmtId="180" formatCode="\-#,##0;&quot;\&quot;\-#,##0"/>
    <numFmt numFmtId="181" formatCode="\-\ \ #,##0;&quot;\&quot;\-#,##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>
      <left>
        <color indexed="63"/>
      </left>
      <right style="thin"/>
      <top style="hair"/>
      <bottom style="thin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thin"/>
      <top>
        <color indexed="63"/>
      </top>
      <bottom style="thin"/>
      <diagonal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hair"/>
      <top style="thin"/>
      <bottom style="hair"/>
      <diagonal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6" xfId="17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0" fillId="2" borderId="18" xfId="21" applyFont="1" applyFill="1" applyBorder="1" applyAlignment="1">
      <alignment horizontal="center" vertical="center" shrinkToFit="1"/>
      <protection/>
    </xf>
    <xf numFmtId="0" fontId="4" fillId="3" borderId="19" xfId="0" applyFont="1" applyFill="1" applyBorder="1" applyAlignment="1">
      <alignment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right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right" vertical="center"/>
    </xf>
    <xf numFmtId="56" fontId="4" fillId="2" borderId="0" xfId="0" applyNumberFormat="1" applyFont="1" applyFill="1" applyBorder="1" applyAlignment="1">
      <alignment/>
    </xf>
    <xf numFmtId="31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vertical="center" shrinkToFi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2" borderId="0" xfId="17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23" xfId="21" applyFont="1" applyFill="1" applyBorder="1" applyAlignment="1">
      <alignment horizontal="center" vertical="center" shrinkToFit="1"/>
      <protection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horizontal="distributed"/>
    </xf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quotePrefix="1">
      <alignment vertical="center"/>
    </xf>
    <xf numFmtId="0" fontId="4" fillId="2" borderId="0" xfId="0" applyFont="1" applyFill="1" applyAlignment="1">
      <alignment horizontal="right"/>
    </xf>
    <xf numFmtId="0" fontId="0" fillId="0" borderId="23" xfId="21" applyFill="1" applyBorder="1" applyAlignment="1">
      <alignment horizontal="center" vertical="center" shrinkToFit="1"/>
      <protection/>
    </xf>
    <xf numFmtId="0" fontId="0" fillId="2" borderId="23" xfId="2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0" borderId="0" xfId="21" applyAlignment="1">
      <alignment vertical="center" shrinkToFit="1"/>
      <protection/>
    </xf>
    <xf numFmtId="0" fontId="0" fillId="2" borderId="24" xfId="21" applyFill="1" applyBorder="1" applyAlignment="1">
      <alignment horizontal="center" vertical="center" shrinkToFit="1"/>
      <protection/>
    </xf>
    <xf numFmtId="0" fontId="0" fillId="4" borderId="18" xfId="21" applyFill="1" applyBorder="1" applyAlignment="1">
      <alignment horizontal="center" vertical="center" shrinkToFit="1"/>
      <protection/>
    </xf>
    <xf numFmtId="56" fontId="0" fillId="0" borderId="23" xfId="21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shrinkToFit="1"/>
    </xf>
    <xf numFmtId="0" fontId="0" fillId="4" borderId="23" xfId="21" applyFill="1" applyBorder="1" applyAlignment="1">
      <alignment horizontal="center" vertical="center" shrinkToFit="1"/>
      <protection/>
    </xf>
    <xf numFmtId="0" fontId="0" fillId="0" borderId="0" xfId="21" applyAlignment="1">
      <alignment horizontal="center" vertical="center" shrinkToFit="1"/>
      <protection/>
    </xf>
    <xf numFmtId="0" fontId="0" fillId="4" borderId="20" xfId="21" applyFill="1" applyBorder="1" applyAlignment="1">
      <alignment horizontal="center" vertical="center" shrinkToFit="1"/>
      <protection/>
    </xf>
    <xf numFmtId="0" fontId="0" fillId="0" borderId="0" xfId="21" applyAlignment="1">
      <alignment shrinkToFit="1"/>
      <protection/>
    </xf>
    <xf numFmtId="0" fontId="0" fillId="0" borderId="0" xfId="21" applyFill="1" applyBorder="1" applyAlignment="1">
      <alignment horizontal="center" vertical="center" shrinkToFit="1"/>
      <protection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horizontal="center" shrinkToFit="1"/>
    </xf>
    <xf numFmtId="0" fontId="0" fillId="0" borderId="0" xfId="21" applyFill="1" applyBorder="1" applyAlignment="1">
      <alignment shrinkToFit="1"/>
      <protection/>
    </xf>
    <xf numFmtId="0" fontId="4" fillId="2" borderId="0" xfId="0" applyFont="1" applyFill="1" applyBorder="1" applyAlignment="1">
      <alignment horizontal="center"/>
    </xf>
    <xf numFmtId="0" fontId="0" fillId="0" borderId="0" xfId="21" applyFont="1" applyFill="1" applyBorder="1" applyAlignment="1">
      <alignment horizontal="center" vertical="center"/>
      <protection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right" vertical="center"/>
    </xf>
    <xf numFmtId="0" fontId="0" fillId="0" borderId="18" xfId="21" applyFont="1" applyFill="1" applyBorder="1" applyAlignment="1">
      <alignment horizontal="center" vertical="center" shrinkToFit="1"/>
      <protection/>
    </xf>
    <xf numFmtId="0" fontId="4" fillId="2" borderId="32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0" fillId="0" borderId="0" xfId="21" applyFill="1" applyAlignment="1">
      <alignment vertical="center" shrinkToFit="1"/>
      <protection/>
    </xf>
    <xf numFmtId="0" fontId="4" fillId="2" borderId="1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34" xfId="0" applyFont="1" applyFill="1" applyBorder="1" applyAlignment="1">
      <alignment vertical="center" shrinkToFit="1"/>
    </xf>
    <xf numFmtId="0" fontId="4" fillId="2" borderId="35" xfId="0" applyFont="1" applyFill="1" applyBorder="1" applyAlignment="1">
      <alignment vertical="center" shrinkToFit="1"/>
    </xf>
    <xf numFmtId="0" fontId="4" fillId="2" borderId="2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2" borderId="36" xfId="0" applyFon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horizontal="right" shrinkToFit="1"/>
    </xf>
    <xf numFmtId="38" fontId="4" fillId="2" borderId="36" xfId="17" applyNumberFormat="1" applyFont="1" applyFill="1" applyBorder="1" applyAlignment="1">
      <alignment horizontal="center" vertical="center"/>
    </xf>
    <xf numFmtId="38" fontId="4" fillId="2" borderId="31" xfId="17" applyNumberFormat="1" applyFont="1" applyFill="1" applyBorder="1" applyAlignment="1">
      <alignment horizontal="center" vertical="center"/>
    </xf>
    <xf numFmtId="38" fontId="4" fillId="2" borderId="22" xfId="17" applyNumberFormat="1" applyFont="1" applyFill="1" applyBorder="1" applyAlignment="1">
      <alignment horizontal="center" vertical="center"/>
    </xf>
    <xf numFmtId="181" fontId="4" fillId="2" borderId="7" xfId="0" applyNumberFormat="1" applyFont="1" applyFill="1" applyBorder="1" applyAlignment="1">
      <alignment horizontal="right" vertical="center"/>
    </xf>
    <xf numFmtId="181" fontId="4" fillId="2" borderId="31" xfId="0" applyNumberFormat="1" applyFont="1" applyFill="1" applyBorder="1" applyAlignment="1">
      <alignment horizontal="right" vertical="center"/>
    </xf>
    <xf numFmtId="181" fontId="4" fillId="2" borderId="22" xfId="0" applyNumberFormat="1" applyFont="1" applyFill="1" applyBorder="1" applyAlignment="1">
      <alignment horizontal="right" vertical="center"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2" borderId="18" xfId="21" applyFont="1" applyFill="1" applyBorder="1" applyAlignment="1">
      <alignment horizontal="center" vertical="center" shrinkToFit="1"/>
      <protection/>
    </xf>
    <xf numFmtId="0" fontId="0" fillId="0" borderId="23" xfId="21" applyFont="1" applyFill="1" applyBorder="1" applyAlignment="1">
      <alignment horizontal="center" vertical="center" shrinkToFit="1"/>
      <protection/>
    </xf>
    <xf numFmtId="0" fontId="0" fillId="0" borderId="18" xfId="21" applyFont="1" applyFill="1" applyBorder="1" applyAlignment="1">
      <alignment horizontal="center" vertical="center" shrinkToFit="1"/>
      <protection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Fill="1" applyBorder="1" applyAlignment="1">
      <alignment horizontal="center" vertical="center"/>
      <protection/>
    </xf>
    <xf numFmtId="56" fontId="0" fillId="0" borderId="23" xfId="21" applyNumberFormat="1" applyFont="1" applyFill="1" applyBorder="1" applyAlignment="1">
      <alignment horizontal="center" vertical="center" shrinkToFit="1"/>
      <protection/>
    </xf>
    <xf numFmtId="0" fontId="0" fillId="4" borderId="23" xfId="21" applyFont="1" applyFill="1" applyBorder="1" applyAlignment="1">
      <alignment horizontal="center" vertical="center" shrinkToFit="1"/>
      <protection/>
    </xf>
    <xf numFmtId="38" fontId="4" fillId="2" borderId="7" xfId="17" applyNumberFormat="1" applyFont="1" applyFill="1" applyBorder="1" applyAlignment="1">
      <alignment horizontal="center" vertical="center"/>
    </xf>
    <xf numFmtId="38" fontId="4" fillId="2" borderId="6" xfId="17" applyNumberFormat="1" applyFont="1" applyFill="1" applyBorder="1" applyAlignment="1">
      <alignment horizontal="right" vertical="center"/>
    </xf>
    <xf numFmtId="0" fontId="0" fillId="0" borderId="0" xfId="21" applyFont="1" applyFill="1" applyBorder="1" applyAlignment="1">
      <alignment horizontal="right" vertical="center" shrinkToFit="1"/>
      <protection/>
    </xf>
    <xf numFmtId="0" fontId="4" fillId="5" borderId="5" xfId="0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4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right" vertical="center"/>
    </xf>
    <xf numFmtId="0" fontId="4" fillId="5" borderId="20" xfId="0" applyNumberFormat="1" applyFont="1" applyFill="1" applyBorder="1" applyAlignment="1">
      <alignment horizontal="right" vertical="center"/>
    </xf>
    <xf numFmtId="0" fontId="0" fillId="5" borderId="0" xfId="0" applyFill="1" applyAlignment="1">
      <alignment shrinkToFit="1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6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2" borderId="36" xfId="0" applyFont="1" applyFill="1" applyBorder="1" applyAlignment="1">
      <alignment vertical="center" shrinkToFit="1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 shrinkToFit="1"/>
    </xf>
    <xf numFmtId="0" fontId="4" fillId="2" borderId="33" xfId="0" applyFont="1" applyFill="1" applyBorder="1" applyAlignment="1">
      <alignment vertical="center" shrinkToFit="1"/>
    </xf>
    <xf numFmtId="0" fontId="4" fillId="2" borderId="45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176" fontId="4" fillId="2" borderId="14" xfId="17" applyNumberFormat="1" applyFont="1" applyFill="1" applyBorder="1" applyAlignment="1">
      <alignment horizontal="center" vertical="center"/>
    </xf>
    <xf numFmtId="176" fontId="4" fillId="2" borderId="48" xfId="17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176" fontId="4" fillId="2" borderId="9" xfId="17" applyNumberFormat="1" applyFont="1" applyFill="1" applyBorder="1" applyAlignment="1">
      <alignment horizontal="center" vertical="center"/>
    </xf>
    <xf numFmtId="176" fontId="4" fillId="2" borderId="31" xfId="17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 shrinkToFit="1"/>
    </xf>
    <xf numFmtId="0" fontId="4" fillId="2" borderId="35" xfId="0" applyFont="1" applyFill="1" applyBorder="1" applyAlignment="1">
      <alignment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vertical="center" shrinkToFit="1"/>
    </xf>
    <xf numFmtId="0" fontId="4" fillId="2" borderId="53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1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distributed"/>
    </xf>
    <xf numFmtId="20" fontId="4" fillId="2" borderId="0" xfId="0" applyNumberFormat="1" applyFont="1" applyFill="1" applyAlignment="1">
      <alignment/>
    </xf>
    <xf numFmtId="0" fontId="4" fillId="2" borderId="54" xfId="0" applyFont="1" applyFill="1" applyBorder="1" applyAlignment="1">
      <alignment vertical="center" shrinkToFit="1"/>
    </xf>
    <xf numFmtId="0" fontId="4" fillId="2" borderId="27" xfId="0" applyFont="1" applyFill="1" applyBorder="1" applyAlignment="1">
      <alignment vertical="center" shrinkToFit="1"/>
    </xf>
    <xf numFmtId="176" fontId="4" fillId="2" borderId="21" xfId="17" applyNumberFormat="1" applyFont="1" applyFill="1" applyBorder="1" applyAlignment="1">
      <alignment horizontal="center" vertical="center"/>
    </xf>
    <xf numFmtId="176" fontId="4" fillId="2" borderId="22" xfId="17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vertical="center" shrinkToFit="1"/>
    </xf>
    <xf numFmtId="0" fontId="4" fillId="2" borderId="59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58" xfId="0" applyFont="1" applyFill="1" applyBorder="1" applyAlignment="1">
      <alignment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60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/>
    </xf>
    <xf numFmtId="0" fontId="4" fillId="2" borderId="62" xfId="0" applyFont="1" applyFill="1" applyBorder="1" applyAlignment="1">
      <alignment vertical="center"/>
    </xf>
    <xf numFmtId="0" fontId="0" fillId="4" borderId="23" xfId="21" applyFill="1" applyBorder="1" applyAlignment="1">
      <alignment horizontal="center" vertical="center" shrinkToFit="1"/>
      <protection/>
    </xf>
    <xf numFmtId="0" fontId="0" fillId="4" borderId="18" xfId="21" applyFill="1" applyBorder="1" applyAlignment="1">
      <alignment horizontal="center" vertical="center" shrinkToFit="1"/>
      <protection/>
    </xf>
    <xf numFmtId="0" fontId="0" fillId="2" borderId="23" xfId="2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0" borderId="23" xfId="2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0" borderId="23" xfId="21" applyFont="1" applyFill="1" applyBorder="1" applyAlignment="1">
      <alignment horizontal="center" vertical="center" shrinkToFit="1"/>
      <protection/>
    </xf>
    <xf numFmtId="0" fontId="0" fillId="0" borderId="0" xfId="21" applyFont="1" applyFill="1" applyBorder="1" applyAlignment="1">
      <alignment horizontal="right" vertical="center" shrinkToFit="1"/>
      <protection/>
    </xf>
    <xf numFmtId="0" fontId="0" fillId="2" borderId="0" xfId="21" applyFont="1" applyFill="1" applyBorder="1" applyAlignment="1">
      <alignment horizontal="right" vertical="center" shrinkToFit="1"/>
      <protection/>
    </xf>
    <xf numFmtId="0" fontId="0" fillId="0" borderId="23" xfId="2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right" shrinkToFit="1"/>
    </xf>
    <xf numFmtId="0" fontId="0" fillId="4" borderId="41" xfId="21" applyFill="1" applyBorder="1" applyAlignment="1">
      <alignment horizontal="center" vertical="center" shrinkToFit="1"/>
      <protection/>
    </xf>
    <xf numFmtId="0" fontId="0" fillId="4" borderId="42" xfId="21" applyFill="1" applyBorder="1" applyAlignment="1">
      <alignment horizontal="center" vertical="center" shrinkToFit="1"/>
      <protection/>
    </xf>
    <xf numFmtId="0" fontId="0" fillId="4" borderId="63" xfId="21" applyFill="1" applyBorder="1" applyAlignment="1">
      <alignment horizontal="center" vertical="center" shrinkToFit="1"/>
      <protection/>
    </xf>
    <xf numFmtId="0" fontId="0" fillId="4" borderId="24" xfId="21" applyFill="1" applyBorder="1" applyAlignment="1">
      <alignment horizontal="center" vertical="center" shrinkToFit="1"/>
      <protection/>
    </xf>
    <xf numFmtId="0" fontId="0" fillId="0" borderId="63" xfId="21" applyFill="1" applyBorder="1" applyAlignment="1">
      <alignment horizontal="center" vertical="center" shrinkToFit="1"/>
      <protection/>
    </xf>
    <xf numFmtId="0" fontId="0" fillId="0" borderId="24" xfId="21" applyFill="1" applyBorder="1" applyAlignment="1">
      <alignment horizontal="center" vertical="center" shrinkToFit="1"/>
      <protection/>
    </xf>
    <xf numFmtId="0" fontId="0" fillId="2" borderId="63" xfId="21" applyFill="1" applyBorder="1" applyAlignment="1">
      <alignment horizontal="center" vertical="center" shrinkToFit="1"/>
      <protection/>
    </xf>
    <xf numFmtId="0" fontId="0" fillId="2" borderId="24" xfId="2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6"/>
  <sheetViews>
    <sheetView tabSelected="1" workbookViewId="0" topLeftCell="A1">
      <selection activeCell="AD1" sqref="AD1:AF1"/>
    </sheetView>
  </sheetViews>
  <sheetFormatPr defaultColWidth="9.0039062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1.25" style="1" customWidth="1"/>
    <col min="24" max="24" width="2.625" style="1" customWidth="1"/>
    <col min="25" max="25" width="2.50390625" style="1" customWidth="1"/>
    <col min="26" max="26" width="3.00390625" style="1" customWidth="1"/>
    <col min="27" max="27" width="2.00390625" style="1" customWidth="1"/>
    <col min="28" max="28" width="3.25390625" style="1" customWidth="1"/>
    <col min="29" max="29" width="2.875" style="1" customWidth="1"/>
    <col min="30" max="30" width="2.375" style="1" customWidth="1"/>
    <col min="31" max="31" width="1.875" style="1" customWidth="1"/>
    <col min="32" max="32" width="3.25390625" style="1" customWidth="1"/>
    <col min="33" max="34" width="3.375" style="1" customWidth="1"/>
    <col min="35" max="35" width="7.00390625" style="1" customWidth="1"/>
    <col min="36" max="36" width="2.875" style="2" customWidth="1"/>
    <col min="37" max="37" width="1.37890625" style="2" customWidth="1"/>
    <col min="38" max="38" width="3.00390625" style="2" customWidth="1"/>
    <col min="39" max="39" width="2.875" style="2" customWidth="1"/>
    <col min="40" max="40" width="1.37890625" style="2" customWidth="1"/>
    <col min="41" max="41" width="3.00390625" style="2" customWidth="1"/>
    <col min="42" max="42" width="2.875" style="2" customWidth="1"/>
    <col min="43" max="43" width="1.37890625" style="2" customWidth="1"/>
    <col min="44" max="44" width="3.00390625" style="2" customWidth="1"/>
    <col min="45" max="45" width="2.875" style="2" customWidth="1"/>
    <col min="46" max="46" width="1.37890625" style="2" customWidth="1"/>
    <col min="47" max="47" width="3.25390625" style="2" customWidth="1"/>
    <col min="48" max="48" width="2.875" style="2" customWidth="1"/>
    <col min="49" max="49" width="1.37890625" style="2" customWidth="1"/>
    <col min="50" max="50" width="3.00390625" style="2" customWidth="1"/>
    <col min="51" max="51" width="2.875" style="2" customWidth="1"/>
    <col min="52" max="52" width="1.4921875" style="2" customWidth="1"/>
    <col min="53" max="53" width="2.50390625" style="2" customWidth="1"/>
    <col min="54" max="54" width="1.25" style="1" customWidth="1"/>
    <col min="55" max="55" width="2.625" style="1" customWidth="1"/>
    <col min="56" max="56" width="2.50390625" style="1" customWidth="1"/>
    <col min="57" max="57" width="3.00390625" style="1" customWidth="1"/>
    <col min="58" max="58" width="2.00390625" style="1" customWidth="1"/>
    <col min="59" max="59" width="3.25390625" style="1" customWidth="1"/>
    <col min="60" max="60" width="2.875" style="1" customWidth="1"/>
    <col min="61" max="61" width="2.375" style="1" customWidth="1"/>
    <col min="62" max="16384" width="3.375" style="1" customWidth="1"/>
  </cols>
  <sheetData>
    <row r="1" spans="1:56" ht="13.5" customHeight="1">
      <c r="A1" s="1" t="s">
        <v>76</v>
      </c>
      <c r="Y1" s="172">
        <v>39138</v>
      </c>
      <c r="Z1" s="172"/>
      <c r="AA1" s="172"/>
      <c r="AB1" s="172"/>
      <c r="AC1" s="172"/>
      <c r="AD1" s="174">
        <v>0.875</v>
      </c>
      <c r="AE1" s="174"/>
      <c r="AF1" s="174"/>
      <c r="AL1" s="43"/>
      <c r="AN1" s="1"/>
      <c r="AQ1" s="1"/>
      <c r="AR1" s="1"/>
      <c r="BB1" s="2"/>
      <c r="BC1" s="2"/>
      <c r="BD1" s="2"/>
    </row>
    <row r="2" spans="21:61" ht="13.5" customHeight="1">
      <c r="U2" s="173" t="s">
        <v>15</v>
      </c>
      <c r="V2" s="173"/>
      <c r="W2" s="173"/>
      <c r="X2" s="173"/>
      <c r="Y2" s="173"/>
      <c r="Z2" s="173"/>
      <c r="AA2" s="173"/>
      <c r="AB2" s="173"/>
      <c r="AC2" s="173"/>
      <c r="AD2" s="173"/>
      <c r="AR2" s="1"/>
      <c r="BB2" s="2"/>
      <c r="BC2" s="2"/>
      <c r="BD2" s="2"/>
      <c r="BE2" s="40"/>
      <c r="BF2" s="40"/>
      <c r="BG2" s="40"/>
      <c r="BH2" s="40"/>
      <c r="BI2" s="40"/>
    </row>
    <row r="3" spans="1:61" ht="13.5" customHeight="1">
      <c r="A3" s="1" t="s">
        <v>16</v>
      </c>
      <c r="U3" s="173" t="s">
        <v>17</v>
      </c>
      <c r="V3" s="173"/>
      <c r="W3" s="173"/>
      <c r="X3" s="173"/>
      <c r="Y3" s="173"/>
      <c r="Z3" s="173"/>
      <c r="AA3" s="173"/>
      <c r="AB3" s="173"/>
      <c r="AC3" s="173"/>
      <c r="AD3" s="173"/>
      <c r="AR3" s="1"/>
      <c r="BB3" s="2"/>
      <c r="BC3" s="2"/>
      <c r="BD3" s="2"/>
      <c r="BE3" s="40"/>
      <c r="BF3" s="40"/>
      <c r="BG3" s="40"/>
      <c r="BH3" s="40"/>
      <c r="BI3" s="40"/>
    </row>
    <row r="4" spans="1:56" ht="16.5" customHeight="1">
      <c r="A4" s="1" t="s">
        <v>24</v>
      </c>
      <c r="V4" s="61"/>
      <c r="AR4" s="1"/>
      <c r="BB4" s="2"/>
      <c r="BC4" s="2"/>
      <c r="BD4" s="2"/>
    </row>
    <row r="5" spans="1:56" s="3" customFormat="1" ht="16.5" customHeight="1">
      <c r="A5" s="25"/>
      <c r="B5" s="128" t="s">
        <v>18</v>
      </c>
      <c r="C5" s="128"/>
      <c r="D5" s="129"/>
      <c r="E5" s="131">
        <v>1</v>
      </c>
      <c r="F5" s="131"/>
      <c r="G5" s="126"/>
      <c r="H5" s="125">
        <v>2</v>
      </c>
      <c r="I5" s="131"/>
      <c r="J5" s="126"/>
      <c r="K5" s="125">
        <v>3</v>
      </c>
      <c r="L5" s="131"/>
      <c r="M5" s="126"/>
      <c r="N5" s="125">
        <v>4</v>
      </c>
      <c r="O5" s="131"/>
      <c r="P5" s="126"/>
      <c r="Q5" s="125">
        <v>5</v>
      </c>
      <c r="R5" s="131"/>
      <c r="S5" s="126"/>
      <c r="T5" s="127" t="s">
        <v>19</v>
      </c>
      <c r="U5" s="131"/>
      <c r="V5" s="132"/>
      <c r="W5" s="127" t="s">
        <v>20</v>
      </c>
      <c r="X5" s="131"/>
      <c r="Y5" s="132"/>
      <c r="Z5" s="160" t="s">
        <v>21</v>
      </c>
      <c r="AA5" s="161"/>
      <c r="AB5" s="162"/>
      <c r="AC5" s="131" t="s">
        <v>22</v>
      </c>
      <c r="AD5" s="132"/>
      <c r="AE5" s="41"/>
      <c r="AF5" s="41"/>
      <c r="AG5" s="41"/>
      <c r="AH5" s="41"/>
      <c r="AI5" s="41"/>
      <c r="AO5" s="2"/>
      <c r="AP5" s="2"/>
      <c r="AQ5" s="2"/>
      <c r="AR5" s="1"/>
      <c r="AS5" s="2"/>
      <c r="AW5" s="2"/>
      <c r="AX5" s="2"/>
      <c r="AY5" s="2"/>
      <c r="AZ5" s="2"/>
      <c r="BA5" s="2"/>
      <c r="BB5" s="2"/>
      <c r="BC5" s="2"/>
      <c r="BD5" s="2"/>
    </row>
    <row r="6" spans="1:35" s="3" customFormat="1" ht="16.5" customHeight="1">
      <c r="A6" s="4">
        <v>1</v>
      </c>
      <c r="B6" s="168" t="s">
        <v>36</v>
      </c>
      <c r="C6" s="168"/>
      <c r="D6" s="169"/>
      <c r="E6" s="136"/>
      <c r="F6" s="136"/>
      <c r="G6" s="137"/>
      <c r="H6" s="5">
        <v>4</v>
      </c>
      <c r="I6" s="6" t="s">
        <v>316</v>
      </c>
      <c r="J6" s="7">
        <v>1</v>
      </c>
      <c r="K6" s="5">
        <v>3</v>
      </c>
      <c r="L6" s="6" t="s">
        <v>316</v>
      </c>
      <c r="M6" s="7">
        <v>2</v>
      </c>
      <c r="N6" s="5">
        <v>4</v>
      </c>
      <c r="O6" s="6" t="s">
        <v>316</v>
      </c>
      <c r="P6" s="7">
        <v>1</v>
      </c>
      <c r="Q6" s="5">
        <v>5</v>
      </c>
      <c r="R6" s="6" t="s">
        <v>316</v>
      </c>
      <c r="S6" s="7">
        <v>0</v>
      </c>
      <c r="T6" s="8">
        <v>4</v>
      </c>
      <c r="U6" s="6" t="s">
        <v>6</v>
      </c>
      <c r="V6" s="9">
        <v>0</v>
      </c>
      <c r="W6" s="10"/>
      <c r="X6" s="154">
        <f>T6/(T6+V6)*100</f>
        <v>100</v>
      </c>
      <c r="Y6" s="155"/>
      <c r="Z6" s="11">
        <f>SUM(H6,K6,N6,Q6)</f>
        <v>16</v>
      </c>
      <c r="AA6" s="6" t="s">
        <v>6</v>
      </c>
      <c r="AB6" s="12">
        <f>SUM(J6,M6,P6,S6)</f>
        <v>4</v>
      </c>
      <c r="AC6" s="170">
        <v>1</v>
      </c>
      <c r="AD6" s="171"/>
      <c r="AE6" s="41"/>
      <c r="AF6" s="41"/>
      <c r="AG6" s="42"/>
      <c r="AH6" s="41"/>
      <c r="AI6" s="41"/>
    </row>
    <row r="7" spans="1:35" s="3" customFormat="1" ht="16.5" customHeight="1">
      <c r="A7" s="13">
        <v>2</v>
      </c>
      <c r="B7" s="148" t="s">
        <v>77</v>
      </c>
      <c r="C7" s="149"/>
      <c r="D7" s="150"/>
      <c r="E7" s="14">
        <v>1</v>
      </c>
      <c r="F7" s="6" t="s">
        <v>315</v>
      </c>
      <c r="G7" s="15">
        <v>4</v>
      </c>
      <c r="H7" s="151"/>
      <c r="I7" s="152"/>
      <c r="J7" s="153"/>
      <c r="K7" s="16">
        <v>2</v>
      </c>
      <c r="L7" s="14" t="s">
        <v>316</v>
      </c>
      <c r="M7" s="15">
        <v>3</v>
      </c>
      <c r="N7" s="16">
        <v>1</v>
      </c>
      <c r="O7" s="14" t="s">
        <v>316</v>
      </c>
      <c r="P7" s="15">
        <v>4</v>
      </c>
      <c r="Q7" s="16">
        <v>4</v>
      </c>
      <c r="R7" s="14" t="s">
        <v>316</v>
      </c>
      <c r="S7" s="15">
        <v>1</v>
      </c>
      <c r="T7" s="107">
        <v>1</v>
      </c>
      <c r="U7" s="108" t="s">
        <v>6</v>
      </c>
      <c r="V7" s="108">
        <v>3</v>
      </c>
      <c r="W7" s="18"/>
      <c r="X7" s="154">
        <f>T7/(T7+V7)*100</f>
        <v>25</v>
      </c>
      <c r="Y7" s="155"/>
      <c r="Z7" s="116">
        <f>SUM(E7,K7,N7,Q7)</f>
        <v>8</v>
      </c>
      <c r="AA7" s="6" t="s">
        <v>6</v>
      </c>
      <c r="AB7" s="12">
        <f>SUM(G7,M7,P7,S7)</f>
        <v>12</v>
      </c>
      <c r="AC7" s="166">
        <v>3</v>
      </c>
      <c r="AD7" s="167"/>
      <c r="AE7" s="41"/>
      <c r="AF7" s="41"/>
      <c r="AG7" s="42"/>
      <c r="AH7" s="41"/>
      <c r="AI7" s="41"/>
    </row>
    <row r="8" spans="1:35" s="3" customFormat="1" ht="16.5" customHeight="1">
      <c r="A8" s="13">
        <v>3</v>
      </c>
      <c r="B8" s="148" t="s">
        <v>35</v>
      </c>
      <c r="C8" s="149"/>
      <c r="D8" s="150"/>
      <c r="E8" s="14">
        <v>2</v>
      </c>
      <c r="F8" s="14" t="s">
        <v>316</v>
      </c>
      <c r="G8" s="15">
        <v>3</v>
      </c>
      <c r="H8" s="16">
        <v>3</v>
      </c>
      <c r="I8" s="14" t="s">
        <v>315</v>
      </c>
      <c r="J8" s="15">
        <v>2</v>
      </c>
      <c r="K8" s="151"/>
      <c r="L8" s="152"/>
      <c r="M8" s="153"/>
      <c r="N8" s="16">
        <v>2</v>
      </c>
      <c r="O8" s="14" t="s">
        <v>316</v>
      </c>
      <c r="P8" s="15">
        <v>3</v>
      </c>
      <c r="Q8" s="16">
        <v>1</v>
      </c>
      <c r="R8" s="14" t="s">
        <v>316</v>
      </c>
      <c r="S8" s="15">
        <v>4</v>
      </c>
      <c r="T8" s="107">
        <v>1</v>
      </c>
      <c r="U8" s="108" t="s">
        <v>6</v>
      </c>
      <c r="V8" s="108">
        <v>3</v>
      </c>
      <c r="W8" s="18"/>
      <c r="X8" s="154">
        <f>T8/(T8+V8)*100</f>
        <v>25</v>
      </c>
      <c r="Y8" s="155"/>
      <c r="Z8" s="116">
        <f>SUM(E8,H8,N8,Q8)</f>
        <v>8</v>
      </c>
      <c r="AA8" s="6" t="s">
        <v>6</v>
      </c>
      <c r="AB8" s="12">
        <f>SUM(G8,J8,P8,S8)</f>
        <v>12</v>
      </c>
      <c r="AC8" s="166">
        <v>4</v>
      </c>
      <c r="AD8" s="167"/>
      <c r="AE8" s="41"/>
      <c r="AF8" s="41"/>
      <c r="AG8" s="41"/>
      <c r="AH8" s="41"/>
      <c r="AI8" s="41"/>
    </row>
    <row r="9" spans="1:35" s="3" customFormat="1" ht="16.5" customHeight="1">
      <c r="A9" s="13">
        <v>4</v>
      </c>
      <c r="B9" s="148" t="s">
        <v>38</v>
      </c>
      <c r="C9" s="149"/>
      <c r="D9" s="150"/>
      <c r="E9" s="14">
        <v>1</v>
      </c>
      <c r="F9" s="14" t="s">
        <v>316</v>
      </c>
      <c r="G9" s="15">
        <v>4</v>
      </c>
      <c r="H9" s="16">
        <v>4</v>
      </c>
      <c r="I9" s="14" t="s">
        <v>316</v>
      </c>
      <c r="J9" s="15">
        <v>1</v>
      </c>
      <c r="K9" s="16">
        <v>3</v>
      </c>
      <c r="L9" s="14" t="s">
        <v>316</v>
      </c>
      <c r="M9" s="15">
        <v>2</v>
      </c>
      <c r="N9" s="151"/>
      <c r="O9" s="152"/>
      <c r="P9" s="153"/>
      <c r="Q9" s="16">
        <v>4</v>
      </c>
      <c r="R9" s="14" t="s">
        <v>316</v>
      </c>
      <c r="S9" s="15">
        <v>1</v>
      </c>
      <c r="T9" s="17">
        <v>3</v>
      </c>
      <c r="U9" s="14" t="s">
        <v>6</v>
      </c>
      <c r="V9" s="14">
        <v>1</v>
      </c>
      <c r="W9" s="18"/>
      <c r="X9" s="154">
        <f>T9/(T9+V9)*100</f>
        <v>75</v>
      </c>
      <c r="Y9" s="155"/>
      <c r="Z9" s="11">
        <f>SUM(E9,H9,K9,Q9)</f>
        <v>12</v>
      </c>
      <c r="AA9" s="6" t="s">
        <v>6</v>
      </c>
      <c r="AB9" s="12">
        <f>SUM(G9,J9,M9,S9)</f>
        <v>8</v>
      </c>
      <c r="AC9" s="166">
        <v>2</v>
      </c>
      <c r="AD9" s="167"/>
      <c r="AE9" s="41"/>
      <c r="AF9" s="41"/>
      <c r="AG9" s="41"/>
      <c r="AH9" s="41"/>
      <c r="AI9" s="41"/>
    </row>
    <row r="10" spans="1:35" s="3" customFormat="1" ht="16.5" customHeight="1">
      <c r="A10" s="19">
        <v>5</v>
      </c>
      <c r="B10" s="139" t="s">
        <v>70</v>
      </c>
      <c r="C10" s="139"/>
      <c r="D10" s="140"/>
      <c r="E10" s="20">
        <v>0</v>
      </c>
      <c r="F10" s="20" t="s">
        <v>316</v>
      </c>
      <c r="G10" s="21">
        <v>5</v>
      </c>
      <c r="H10" s="22">
        <v>1</v>
      </c>
      <c r="I10" s="20" t="s">
        <v>316</v>
      </c>
      <c r="J10" s="21">
        <v>4</v>
      </c>
      <c r="K10" s="22">
        <v>4</v>
      </c>
      <c r="L10" s="20" t="s">
        <v>316</v>
      </c>
      <c r="M10" s="21">
        <v>1</v>
      </c>
      <c r="N10" s="22">
        <v>1</v>
      </c>
      <c r="O10" s="20" t="s">
        <v>316</v>
      </c>
      <c r="P10" s="21">
        <v>4</v>
      </c>
      <c r="Q10" s="141"/>
      <c r="R10" s="142"/>
      <c r="S10" s="143"/>
      <c r="T10" s="114">
        <v>1</v>
      </c>
      <c r="U10" s="115" t="s">
        <v>6</v>
      </c>
      <c r="V10" s="115">
        <v>3</v>
      </c>
      <c r="W10" s="23"/>
      <c r="X10" s="144">
        <f>T10/(T10+V10)*100</f>
        <v>25</v>
      </c>
      <c r="Y10" s="145"/>
      <c r="Z10" s="117">
        <f>SUM(E10,H10,K10,N10)</f>
        <v>6</v>
      </c>
      <c r="AA10" s="28" t="s">
        <v>6</v>
      </c>
      <c r="AB10" s="29">
        <f>SUM(G10,J10,M10,P10)</f>
        <v>14</v>
      </c>
      <c r="AC10" s="164">
        <v>5</v>
      </c>
      <c r="AD10" s="165"/>
      <c r="AE10" s="41"/>
      <c r="AF10" s="41"/>
      <c r="AG10" s="41"/>
      <c r="AH10" s="41"/>
      <c r="AI10" s="41"/>
    </row>
    <row r="11" spans="1:61" s="3" customFormat="1" ht="16.5" customHeight="1">
      <c r="A11" s="1" t="s">
        <v>25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2"/>
      <c r="AH11" s="32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  <c r="AY11" s="33"/>
      <c r="AZ11" s="33"/>
      <c r="BA11" s="33"/>
      <c r="BB11" s="34"/>
      <c r="BC11" s="35"/>
      <c r="BD11" s="35"/>
      <c r="BE11" s="36"/>
      <c r="BF11" s="33"/>
      <c r="BG11" s="36"/>
      <c r="BH11" s="37"/>
      <c r="BI11" s="37"/>
    </row>
    <row r="12" spans="1:61" s="3" customFormat="1" ht="16.5" customHeight="1">
      <c r="A12" s="25"/>
      <c r="B12" s="128" t="s">
        <v>18</v>
      </c>
      <c r="C12" s="128"/>
      <c r="D12" s="129"/>
      <c r="E12" s="131">
        <v>1</v>
      </c>
      <c r="F12" s="131"/>
      <c r="G12" s="126"/>
      <c r="H12" s="125">
        <v>2</v>
      </c>
      <c r="I12" s="131"/>
      <c r="J12" s="126"/>
      <c r="K12" s="125">
        <v>3</v>
      </c>
      <c r="L12" s="131"/>
      <c r="M12" s="126"/>
      <c r="N12" s="125">
        <v>4</v>
      </c>
      <c r="O12" s="131"/>
      <c r="P12" s="126"/>
      <c r="Q12" s="125">
        <v>5</v>
      </c>
      <c r="R12" s="131"/>
      <c r="S12" s="126"/>
      <c r="T12" s="127" t="s">
        <v>19</v>
      </c>
      <c r="U12" s="131"/>
      <c r="V12" s="132"/>
      <c r="W12" s="127" t="s">
        <v>20</v>
      </c>
      <c r="X12" s="131"/>
      <c r="Y12" s="132"/>
      <c r="Z12" s="160" t="s">
        <v>21</v>
      </c>
      <c r="AA12" s="161"/>
      <c r="AB12" s="162"/>
      <c r="AC12" s="131" t="s">
        <v>22</v>
      </c>
      <c r="AD12" s="132"/>
      <c r="AE12" s="39"/>
      <c r="AG12" s="32"/>
      <c r="AH12" s="32"/>
      <c r="AI12" s="32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  <c r="AY12" s="33"/>
      <c r="AZ12" s="33"/>
      <c r="BA12" s="33"/>
      <c r="BB12" s="34"/>
      <c r="BC12" s="35"/>
      <c r="BD12" s="35"/>
      <c r="BE12" s="36"/>
      <c r="BF12" s="33"/>
      <c r="BG12" s="36"/>
      <c r="BH12" s="37"/>
      <c r="BI12" s="37"/>
    </row>
    <row r="13" spans="1:61" s="3" customFormat="1" ht="16.5" customHeight="1">
      <c r="A13" s="4">
        <v>1</v>
      </c>
      <c r="B13" s="133" t="s">
        <v>37</v>
      </c>
      <c r="C13" s="134"/>
      <c r="D13" s="135"/>
      <c r="E13" s="136"/>
      <c r="F13" s="136"/>
      <c r="G13" s="137"/>
      <c r="H13" s="5">
        <v>2</v>
      </c>
      <c r="I13" s="6" t="s">
        <v>316</v>
      </c>
      <c r="J13" s="7">
        <v>3</v>
      </c>
      <c r="K13" s="5">
        <v>4</v>
      </c>
      <c r="L13" s="6" t="s">
        <v>316</v>
      </c>
      <c r="M13" s="7">
        <v>1</v>
      </c>
      <c r="N13" s="5">
        <v>2</v>
      </c>
      <c r="O13" s="6" t="s">
        <v>316</v>
      </c>
      <c r="P13" s="7">
        <v>3</v>
      </c>
      <c r="Q13" s="5">
        <v>0</v>
      </c>
      <c r="R13" s="6" t="s">
        <v>316</v>
      </c>
      <c r="S13" s="7">
        <v>5</v>
      </c>
      <c r="T13" s="104">
        <v>1</v>
      </c>
      <c r="U13" s="105" t="s">
        <v>6</v>
      </c>
      <c r="V13" s="106">
        <v>3</v>
      </c>
      <c r="W13" s="10"/>
      <c r="X13" s="154">
        <f>T13/(T13+V13)*100</f>
        <v>25</v>
      </c>
      <c r="Y13" s="155"/>
      <c r="Z13" s="116">
        <f>SUM(H13,K13,N13,Q13)</f>
        <v>8</v>
      </c>
      <c r="AA13" s="6" t="s">
        <v>6</v>
      </c>
      <c r="AB13" s="12">
        <f>SUM(J13,M13,P13,S13)</f>
        <v>12</v>
      </c>
      <c r="AC13" s="138">
        <v>3</v>
      </c>
      <c r="AD13" s="124"/>
      <c r="AG13" s="32"/>
      <c r="AH13" s="32"/>
      <c r="AI13" s="32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4"/>
      <c r="AX13" s="34"/>
      <c r="AY13" s="33"/>
      <c r="AZ13" s="33"/>
      <c r="BA13" s="33"/>
      <c r="BB13" s="34"/>
      <c r="BC13" s="35"/>
      <c r="BD13" s="35"/>
      <c r="BE13" s="36"/>
      <c r="BF13" s="33"/>
      <c r="BG13" s="36"/>
      <c r="BH13" s="37"/>
      <c r="BI13" s="37"/>
    </row>
    <row r="14" spans="1:61" s="3" customFormat="1" ht="16.5" customHeight="1">
      <c r="A14" s="13">
        <v>2</v>
      </c>
      <c r="B14" s="158" t="s">
        <v>78</v>
      </c>
      <c r="C14" s="158"/>
      <c r="D14" s="159"/>
      <c r="E14" s="14">
        <v>3</v>
      </c>
      <c r="F14" s="6" t="s">
        <v>315</v>
      </c>
      <c r="G14" s="15">
        <v>2</v>
      </c>
      <c r="H14" s="151"/>
      <c r="I14" s="152"/>
      <c r="J14" s="153"/>
      <c r="K14" s="16">
        <v>5</v>
      </c>
      <c r="L14" s="14" t="s">
        <v>316</v>
      </c>
      <c r="M14" s="15">
        <v>0</v>
      </c>
      <c r="N14" s="16">
        <v>4</v>
      </c>
      <c r="O14" s="14" t="s">
        <v>316</v>
      </c>
      <c r="P14" s="15">
        <v>1</v>
      </c>
      <c r="Q14" s="16">
        <v>0</v>
      </c>
      <c r="R14" s="14" t="s">
        <v>316</v>
      </c>
      <c r="S14" s="15">
        <v>5</v>
      </c>
      <c r="T14" s="17">
        <v>3</v>
      </c>
      <c r="U14" s="14" t="s">
        <v>6</v>
      </c>
      <c r="V14" s="14">
        <v>1</v>
      </c>
      <c r="W14" s="18"/>
      <c r="X14" s="154">
        <f>T14/(T14+V14)*100</f>
        <v>75</v>
      </c>
      <c r="Y14" s="155"/>
      <c r="Z14" s="11">
        <f>SUM(E14,K14,N14,Q14)</f>
        <v>12</v>
      </c>
      <c r="AA14" s="6" t="s">
        <v>6</v>
      </c>
      <c r="AB14" s="12">
        <f>SUM(G14,M14,P14,S14)</f>
        <v>8</v>
      </c>
      <c r="AC14" s="156">
        <v>2</v>
      </c>
      <c r="AD14" s="157"/>
      <c r="AE14" s="130"/>
      <c r="AF14" s="119"/>
      <c r="AG14" s="32"/>
      <c r="AH14" s="32"/>
      <c r="AI14" s="32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5"/>
      <c r="BD14" s="35"/>
      <c r="BE14" s="36"/>
      <c r="BF14" s="33"/>
      <c r="BG14" s="36"/>
      <c r="BH14" s="37"/>
      <c r="BI14" s="37"/>
    </row>
    <row r="15" spans="1:61" s="3" customFormat="1" ht="16.5" customHeight="1">
      <c r="A15" s="13">
        <v>3</v>
      </c>
      <c r="B15" s="158" t="s">
        <v>71</v>
      </c>
      <c r="C15" s="158"/>
      <c r="D15" s="159"/>
      <c r="E15" s="14">
        <v>1</v>
      </c>
      <c r="F15" s="14" t="s">
        <v>316</v>
      </c>
      <c r="G15" s="15">
        <v>4</v>
      </c>
      <c r="H15" s="16">
        <v>0</v>
      </c>
      <c r="I15" s="14" t="s">
        <v>315</v>
      </c>
      <c r="J15" s="15">
        <v>5</v>
      </c>
      <c r="K15" s="151"/>
      <c r="L15" s="152"/>
      <c r="M15" s="153"/>
      <c r="N15" s="16">
        <v>3</v>
      </c>
      <c r="O15" s="14" t="s">
        <v>316</v>
      </c>
      <c r="P15" s="15">
        <v>2</v>
      </c>
      <c r="Q15" s="16">
        <v>1</v>
      </c>
      <c r="R15" s="14" t="s">
        <v>316</v>
      </c>
      <c r="S15" s="15">
        <v>4</v>
      </c>
      <c r="T15" s="107">
        <v>1</v>
      </c>
      <c r="U15" s="108" t="s">
        <v>6</v>
      </c>
      <c r="V15" s="108">
        <v>3</v>
      </c>
      <c r="W15" s="18"/>
      <c r="X15" s="154">
        <f>T15/(T15+V15)*100</f>
        <v>25</v>
      </c>
      <c r="Y15" s="155"/>
      <c r="Z15" s="116">
        <f>SUM(E15,H15,N15,Q15)</f>
        <v>5</v>
      </c>
      <c r="AA15" s="6" t="s">
        <v>6</v>
      </c>
      <c r="AB15" s="12">
        <f>SUM(G15,J15,P15,S15)</f>
        <v>15</v>
      </c>
      <c r="AC15" s="156">
        <v>5</v>
      </c>
      <c r="AD15" s="157"/>
      <c r="AG15" s="32"/>
      <c r="AH15" s="32"/>
      <c r="AI15" s="32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5"/>
      <c r="BD15" s="35"/>
      <c r="BE15" s="36"/>
      <c r="BF15" s="33"/>
      <c r="BG15" s="36"/>
      <c r="BH15" s="37"/>
      <c r="BI15" s="37"/>
    </row>
    <row r="16" spans="1:61" s="3" customFormat="1" ht="16.5" customHeight="1">
      <c r="A16" s="13">
        <v>4</v>
      </c>
      <c r="B16" s="148" t="s">
        <v>814</v>
      </c>
      <c r="C16" s="149"/>
      <c r="D16" s="150"/>
      <c r="E16" s="14">
        <v>3</v>
      </c>
      <c r="F16" s="14" t="s">
        <v>316</v>
      </c>
      <c r="G16" s="15">
        <v>2</v>
      </c>
      <c r="H16" s="16">
        <v>1</v>
      </c>
      <c r="I16" s="14" t="s">
        <v>316</v>
      </c>
      <c r="J16" s="15">
        <v>4</v>
      </c>
      <c r="K16" s="16">
        <v>2</v>
      </c>
      <c r="L16" s="14" t="s">
        <v>316</v>
      </c>
      <c r="M16" s="15">
        <v>3</v>
      </c>
      <c r="N16" s="151"/>
      <c r="O16" s="152"/>
      <c r="P16" s="153"/>
      <c r="Q16" s="16">
        <v>1</v>
      </c>
      <c r="R16" s="14" t="s">
        <v>316</v>
      </c>
      <c r="S16" s="15">
        <v>4</v>
      </c>
      <c r="T16" s="107">
        <v>1</v>
      </c>
      <c r="U16" s="108" t="s">
        <v>6</v>
      </c>
      <c r="V16" s="108">
        <v>3</v>
      </c>
      <c r="W16" s="18"/>
      <c r="X16" s="154">
        <f>T16/(T16+V16)*100</f>
        <v>25</v>
      </c>
      <c r="Y16" s="155"/>
      <c r="Z16" s="116">
        <f>SUM(E16,H16,K16,Q16)</f>
        <v>7</v>
      </c>
      <c r="AA16" s="6" t="s">
        <v>6</v>
      </c>
      <c r="AB16" s="12">
        <f>SUM(G16,J16,M16,S16)</f>
        <v>13</v>
      </c>
      <c r="AC16" s="156">
        <v>4</v>
      </c>
      <c r="AD16" s="157"/>
      <c r="AE16" s="130"/>
      <c r="AF16" s="119"/>
      <c r="AG16" s="32"/>
      <c r="AH16" s="32"/>
      <c r="AI16" s="32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5"/>
      <c r="BD16" s="35"/>
      <c r="BE16" s="36"/>
      <c r="BF16" s="33"/>
      <c r="BG16" s="36"/>
      <c r="BH16" s="37"/>
      <c r="BI16" s="37"/>
    </row>
    <row r="17" spans="1:61" s="3" customFormat="1" ht="16.5" customHeight="1">
      <c r="A17" s="19">
        <v>5</v>
      </c>
      <c r="B17" s="139" t="s">
        <v>79</v>
      </c>
      <c r="C17" s="139"/>
      <c r="D17" s="140"/>
      <c r="E17" s="20">
        <v>5</v>
      </c>
      <c r="F17" s="20" t="s">
        <v>316</v>
      </c>
      <c r="G17" s="21">
        <v>0</v>
      </c>
      <c r="H17" s="22">
        <v>5</v>
      </c>
      <c r="I17" s="20" t="s">
        <v>316</v>
      </c>
      <c r="J17" s="21">
        <v>0</v>
      </c>
      <c r="K17" s="22">
        <v>4</v>
      </c>
      <c r="L17" s="20" t="s">
        <v>316</v>
      </c>
      <c r="M17" s="21">
        <v>1</v>
      </c>
      <c r="N17" s="22">
        <v>4</v>
      </c>
      <c r="O17" s="20" t="s">
        <v>316</v>
      </c>
      <c r="P17" s="21">
        <v>1</v>
      </c>
      <c r="Q17" s="141"/>
      <c r="R17" s="142"/>
      <c r="S17" s="143"/>
      <c r="T17" s="26">
        <v>4</v>
      </c>
      <c r="U17" s="20" t="s">
        <v>6</v>
      </c>
      <c r="V17" s="20">
        <v>0</v>
      </c>
      <c r="W17" s="23"/>
      <c r="X17" s="144">
        <f>T17/(T17+V17)*100</f>
        <v>100</v>
      </c>
      <c r="Y17" s="145"/>
      <c r="Z17" s="27">
        <f>SUM(E17,H17,K17,N17)</f>
        <v>18</v>
      </c>
      <c r="AA17" s="28" t="s">
        <v>6</v>
      </c>
      <c r="AB17" s="29">
        <f>SUM(G17,J17,M17,P17)</f>
        <v>2</v>
      </c>
      <c r="AC17" s="146">
        <v>1</v>
      </c>
      <c r="AD17" s="147"/>
      <c r="AG17" s="32"/>
      <c r="AH17" s="32"/>
      <c r="AI17" s="32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5"/>
      <c r="BD17" s="35"/>
      <c r="BE17" s="36"/>
      <c r="BF17" s="33"/>
      <c r="BG17" s="36"/>
      <c r="BH17" s="37"/>
      <c r="BI17" s="37"/>
    </row>
    <row r="18" spans="1:53" ht="16.5" customHeight="1">
      <c r="A18" s="1" t="s">
        <v>26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30" s="3" customFormat="1" ht="16.5" customHeight="1">
      <c r="A19" s="25"/>
      <c r="B19" s="128" t="s">
        <v>18</v>
      </c>
      <c r="C19" s="128"/>
      <c r="D19" s="129"/>
      <c r="E19" s="131">
        <v>1</v>
      </c>
      <c r="F19" s="131"/>
      <c r="G19" s="126"/>
      <c r="H19" s="125">
        <v>2</v>
      </c>
      <c r="I19" s="131"/>
      <c r="J19" s="126"/>
      <c r="K19" s="125">
        <v>3</v>
      </c>
      <c r="L19" s="131"/>
      <c r="M19" s="126"/>
      <c r="N19" s="125">
        <v>4</v>
      </c>
      <c r="O19" s="131"/>
      <c r="P19" s="126"/>
      <c r="Q19" s="125">
        <v>5</v>
      </c>
      <c r="R19" s="131"/>
      <c r="S19" s="126"/>
      <c r="T19" s="127" t="s">
        <v>19</v>
      </c>
      <c r="U19" s="131"/>
      <c r="V19" s="132"/>
      <c r="W19" s="127" t="s">
        <v>20</v>
      </c>
      <c r="X19" s="131"/>
      <c r="Y19" s="132"/>
      <c r="Z19" s="160" t="s">
        <v>21</v>
      </c>
      <c r="AA19" s="161"/>
      <c r="AB19" s="162"/>
      <c r="AC19" s="131" t="s">
        <v>22</v>
      </c>
      <c r="AD19" s="132"/>
    </row>
    <row r="20" spans="1:30" s="3" customFormat="1" ht="16.5" customHeight="1">
      <c r="A20" s="4">
        <v>1</v>
      </c>
      <c r="B20" s="133" t="s">
        <v>58</v>
      </c>
      <c r="C20" s="134"/>
      <c r="D20" s="135"/>
      <c r="E20" s="136"/>
      <c r="F20" s="136"/>
      <c r="G20" s="137"/>
      <c r="H20" s="5">
        <v>1</v>
      </c>
      <c r="I20" s="6" t="s">
        <v>316</v>
      </c>
      <c r="J20" s="7">
        <v>4</v>
      </c>
      <c r="K20" s="5">
        <v>3</v>
      </c>
      <c r="L20" s="6" t="s">
        <v>316</v>
      </c>
      <c r="M20" s="7">
        <v>2</v>
      </c>
      <c r="N20" s="5">
        <v>3</v>
      </c>
      <c r="O20" s="6" t="s">
        <v>316</v>
      </c>
      <c r="P20" s="7">
        <v>2</v>
      </c>
      <c r="Q20" s="5">
        <v>0</v>
      </c>
      <c r="R20" s="6" t="s">
        <v>316</v>
      </c>
      <c r="S20" s="7">
        <v>5</v>
      </c>
      <c r="T20" s="8">
        <v>2</v>
      </c>
      <c r="U20" s="6" t="s">
        <v>6</v>
      </c>
      <c r="V20" s="9">
        <v>2</v>
      </c>
      <c r="W20" s="10"/>
      <c r="X20" s="154">
        <f>T20/(T20+V20)*100</f>
        <v>50</v>
      </c>
      <c r="Y20" s="155"/>
      <c r="Z20" s="11">
        <f>SUM(H20,K20,N20,Q20)</f>
        <v>7</v>
      </c>
      <c r="AA20" s="6" t="s">
        <v>6</v>
      </c>
      <c r="AB20" s="12">
        <f>SUM(J20,M20,P20,S20)</f>
        <v>13</v>
      </c>
      <c r="AC20" s="138">
        <v>3</v>
      </c>
      <c r="AD20" s="124"/>
    </row>
    <row r="21" spans="1:30" s="3" customFormat="1" ht="16.5" customHeight="1">
      <c r="A21" s="13">
        <v>2</v>
      </c>
      <c r="B21" s="158" t="s">
        <v>39</v>
      </c>
      <c r="C21" s="158"/>
      <c r="D21" s="159"/>
      <c r="E21" s="14">
        <v>4</v>
      </c>
      <c r="F21" s="6" t="s">
        <v>315</v>
      </c>
      <c r="G21" s="15">
        <v>1</v>
      </c>
      <c r="H21" s="151"/>
      <c r="I21" s="152"/>
      <c r="J21" s="153"/>
      <c r="K21" s="16">
        <v>4</v>
      </c>
      <c r="L21" s="14" t="s">
        <v>316</v>
      </c>
      <c r="M21" s="15">
        <v>1</v>
      </c>
      <c r="N21" s="16">
        <v>5</v>
      </c>
      <c r="O21" s="14" t="s">
        <v>316</v>
      </c>
      <c r="P21" s="15">
        <v>0</v>
      </c>
      <c r="Q21" s="16">
        <v>0</v>
      </c>
      <c r="R21" s="14" t="s">
        <v>316</v>
      </c>
      <c r="S21" s="15">
        <v>5</v>
      </c>
      <c r="T21" s="17">
        <v>3</v>
      </c>
      <c r="U21" s="14" t="s">
        <v>6</v>
      </c>
      <c r="V21" s="14">
        <v>1</v>
      </c>
      <c r="W21" s="18"/>
      <c r="X21" s="154">
        <f>T21/(T21+V21)*100</f>
        <v>75</v>
      </c>
      <c r="Y21" s="155"/>
      <c r="Z21" s="11">
        <f>SUM(E21,K21,N21,Q21)</f>
        <v>13</v>
      </c>
      <c r="AA21" s="6" t="s">
        <v>6</v>
      </c>
      <c r="AB21" s="12">
        <f>SUM(G21,M21,P21,S21)</f>
        <v>7</v>
      </c>
      <c r="AC21" s="156">
        <v>2</v>
      </c>
      <c r="AD21" s="157"/>
    </row>
    <row r="22" spans="1:40" s="3" customFormat="1" ht="16.5" customHeight="1">
      <c r="A22" s="13">
        <v>3</v>
      </c>
      <c r="B22" s="148" t="s">
        <v>41</v>
      </c>
      <c r="C22" s="149"/>
      <c r="D22" s="150"/>
      <c r="E22" s="14">
        <v>2</v>
      </c>
      <c r="F22" s="14" t="s">
        <v>316</v>
      </c>
      <c r="G22" s="15">
        <v>3</v>
      </c>
      <c r="H22" s="16">
        <v>1</v>
      </c>
      <c r="I22" s="14" t="s">
        <v>315</v>
      </c>
      <c r="J22" s="15">
        <v>4</v>
      </c>
      <c r="K22" s="151"/>
      <c r="L22" s="152"/>
      <c r="M22" s="153"/>
      <c r="N22" s="16">
        <v>4</v>
      </c>
      <c r="O22" s="14" t="s">
        <v>316</v>
      </c>
      <c r="P22" s="15">
        <v>1</v>
      </c>
      <c r="Q22" s="16">
        <v>1</v>
      </c>
      <c r="R22" s="14" t="s">
        <v>316</v>
      </c>
      <c r="S22" s="15">
        <v>4</v>
      </c>
      <c r="T22" s="17">
        <v>1</v>
      </c>
      <c r="U22" s="14" t="s">
        <v>6</v>
      </c>
      <c r="V22" s="14">
        <v>3</v>
      </c>
      <c r="W22" s="18"/>
      <c r="X22" s="154">
        <f>T22/(T22+V22)*100</f>
        <v>25</v>
      </c>
      <c r="Y22" s="155"/>
      <c r="Z22" s="11">
        <f>SUM(E22,H22,N22,Q22)</f>
        <v>8</v>
      </c>
      <c r="AA22" s="6" t="s">
        <v>6</v>
      </c>
      <c r="AB22" s="12">
        <f>SUM(G22,J22,P22,S22)</f>
        <v>12</v>
      </c>
      <c r="AC22" s="156">
        <v>4</v>
      </c>
      <c r="AD22" s="157"/>
      <c r="AN22" s="41"/>
    </row>
    <row r="23" spans="1:40" s="3" customFormat="1" ht="16.5" customHeight="1">
      <c r="A23" s="13">
        <v>4</v>
      </c>
      <c r="B23" s="148" t="s">
        <v>40</v>
      </c>
      <c r="C23" s="149"/>
      <c r="D23" s="150"/>
      <c r="E23" s="14">
        <v>2</v>
      </c>
      <c r="F23" s="14" t="s">
        <v>316</v>
      </c>
      <c r="G23" s="15">
        <v>3</v>
      </c>
      <c r="H23" s="16">
        <v>0</v>
      </c>
      <c r="I23" s="14" t="s">
        <v>316</v>
      </c>
      <c r="J23" s="15">
        <v>5</v>
      </c>
      <c r="K23" s="16">
        <v>1</v>
      </c>
      <c r="L23" s="14" t="s">
        <v>316</v>
      </c>
      <c r="M23" s="15">
        <v>4</v>
      </c>
      <c r="N23" s="151"/>
      <c r="O23" s="152"/>
      <c r="P23" s="153"/>
      <c r="Q23" s="16">
        <v>1</v>
      </c>
      <c r="R23" s="14" t="s">
        <v>316</v>
      </c>
      <c r="S23" s="15">
        <v>4</v>
      </c>
      <c r="T23" s="17">
        <v>0</v>
      </c>
      <c r="U23" s="14" t="s">
        <v>6</v>
      </c>
      <c r="V23" s="14">
        <v>4</v>
      </c>
      <c r="W23" s="18"/>
      <c r="X23" s="154">
        <f>T23/(T23+V23)*100</f>
        <v>0</v>
      </c>
      <c r="Y23" s="155"/>
      <c r="Z23" s="11">
        <f>SUM(E23,H23,K23,Q23)</f>
        <v>4</v>
      </c>
      <c r="AA23" s="6" t="s">
        <v>6</v>
      </c>
      <c r="AB23" s="12">
        <f>SUM(G23,J23,M23,S23)</f>
        <v>16</v>
      </c>
      <c r="AC23" s="156">
        <v>5</v>
      </c>
      <c r="AD23" s="157"/>
      <c r="AN23" s="41"/>
    </row>
    <row r="24" spans="1:30" s="3" customFormat="1" ht="16.5" customHeight="1">
      <c r="A24" s="19">
        <v>5</v>
      </c>
      <c r="B24" s="139" t="s">
        <v>80</v>
      </c>
      <c r="C24" s="139"/>
      <c r="D24" s="140"/>
      <c r="E24" s="20">
        <v>5</v>
      </c>
      <c r="F24" s="20" t="s">
        <v>316</v>
      </c>
      <c r="G24" s="21">
        <v>0</v>
      </c>
      <c r="H24" s="22">
        <v>5</v>
      </c>
      <c r="I24" s="20" t="s">
        <v>316</v>
      </c>
      <c r="J24" s="21">
        <v>0</v>
      </c>
      <c r="K24" s="22">
        <v>4</v>
      </c>
      <c r="L24" s="20" t="s">
        <v>316</v>
      </c>
      <c r="M24" s="21">
        <v>1</v>
      </c>
      <c r="N24" s="22">
        <v>4</v>
      </c>
      <c r="O24" s="20" t="s">
        <v>316</v>
      </c>
      <c r="P24" s="21">
        <v>1</v>
      </c>
      <c r="Q24" s="141"/>
      <c r="R24" s="142"/>
      <c r="S24" s="143"/>
      <c r="T24" s="26">
        <v>4</v>
      </c>
      <c r="U24" s="20" t="s">
        <v>6</v>
      </c>
      <c r="V24" s="20">
        <v>0</v>
      </c>
      <c r="W24" s="23"/>
      <c r="X24" s="144">
        <f>T24/(T24+V24)*100</f>
        <v>100</v>
      </c>
      <c r="Y24" s="145"/>
      <c r="Z24" s="27">
        <f>SUM(E24,H24,K24,N24)</f>
        <v>18</v>
      </c>
      <c r="AA24" s="28" t="s">
        <v>6</v>
      </c>
      <c r="AB24" s="29">
        <f>SUM(G24,J24,M24,P24)</f>
        <v>2</v>
      </c>
      <c r="AC24" s="146">
        <v>1</v>
      </c>
      <c r="AD24" s="147"/>
    </row>
    <row r="25" spans="1:61" s="3" customFormat="1" ht="16.5" customHeight="1">
      <c r="A25" s="1" t="s">
        <v>27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F25" s="9"/>
      <c r="AG25" s="32"/>
      <c r="AH25" s="32"/>
      <c r="AI25" s="32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  <c r="AY25" s="33"/>
      <c r="AZ25" s="33"/>
      <c r="BA25" s="33"/>
      <c r="BB25" s="34"/>
      <c r="BC25" s="35"/>
      <c r="BD25" s="35"/>
      <c r="BE25" s="36"/>
      <c r="BF25" s="33"/>
      <c r="BG25" s="36"/>
      <c r="BH25" s="37"/>
      <c r="BI25" s="37"/>
    </row>
    <row r="26" spans="1:61" s="3" customFormat="1" ht="16.5" customHeight="1">
      <c r="A26" s="25"/>
      <c r="B26" s="128" t="s">
        <v>18</v>
      </c>
      <c r="C26" s="128"/>
      <c r="D26" s="129"/>
      <c r="E26" s="131">
        <v>1</v>
      </c>
      <c r="F26" s="131"/>
      <c r="G26" s="126"/>
      <c r="H26" s="125">
        <v>2</v>
      </c>
      <c r="I26" s="131"/>
      <c r="J26" s="126"/>
      <c r="K26" s="125">
        <v>3</v>
      </c>
      <c r="L26" s="131"/>
      <c r="M26" s="126"/>
      <c r="N26" s="125">
        <v>4</v>
      </c>
      <c r="O26" s="131"/>
      <c r="P26" s="126"/>
      <c r="Q26" s="125">
        <v>5</v>
      </c>
      <c r="R26" s="131"/>
      <c r="S26" s="126"/>
      <c r="T26" s="127" t="s">
        <v>19</v>
      </c>
      <c r="U26" s="131"/>
      <c r="V26" s="132"/>
      <c r="W26" s="127" t="s">
        <v>20</v>
      </c>
      <c r="X26" s="131"/>
      <c r="Y26" s="132"/>
      <c r="Z26" s="160" t="s">
        <v>21</v>
      </c>
      <c r="AA26" s="161"/>
      <c r="AB26" s="162"/>
      <c r="AC26" s="131" t="s">
        <v>22</v>
      </c>
      <c r="AD26" s="132"/>
      <c r="AF26" s="9"/>
      <c r="AG26" s="32"/>
      <c r="AH26" s="32"/>
      <c r="AI26" s="32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  <c r="AY26" s="33"/>
      <c r="AZ26" s="33"/>
      <c r="BA26" s="33"/>
      <c r="BB26" s="34"/>
      <c r="BC26" s="35"/>
      <c r="BD26" s="35"/>
      <c r="BE26" s="36"/>
      <c r="BF26" s="33"/>
      <c r="BG26" s="36"/>
      <c r="BH26" s="37"/>
      <c r="BI26" s="37"/>
    </row>
    <row r="27" spans="1:61" s="3" customFormat="1" ht="16.5" customHeight="1">
      <c r="A27" s="4">
        <v>1</v>
      </c>
      <c r="B27" s="133" t="s">
        <v>81</v>
      </c>
      <c r="C27" s="134"/>
      <c r="D27" s="135"/>
      <c r="E27" s="136"/>
      <c r="F27" s="136"/>
      <c r="G27" s="137"/>
      <c r="H27" s="5">
        <v>3</v>
      </c>
      <c r="I27" s="6" t="s">
        <v>316</v>
      </c>
      <c r="J27" s="7">
        <v>2</v>
      </c>
      <c r="K27" s="5">
        <v>4</v>
      </c>
      <c r="L27" s="6" t="s">
        <v>316</v>
      </c>
      <c r="M27" s="7">
        <v>1</v>
      </c>
      <c r="N27" s="5">
        <v>4</v>
      </c>
      <c r="O27" s="6" t="s">
        <v>316</v>
      </c>
      <c r="P27" s="7">
        <v>1</v>
      </c>
      <c r="Q27" s="5">
        <v>4</v>
      </c>
      <c r="R27" s="6" t="s">
        <v>316</v>
      </c>
      <c r="S27" s="7">
        <v>1</v>
      </c>
      <c r="T27" s="8">
        <v>4</v>
      </c>
      <c r="U27" s="6" t="s">
        <v>6</v>
      </c>
      <c r="V27" s="9">
        <v>0</v>
      </c>
      <c r="W27" s="10"/>
      <c r="X27" s="154">
        <f>T27/(T27+V27)*100</f>
        <v>100</v>
      </c>
      <c r="Y27" s="155"/>
      <c r="Z27" s="11">
        <f>SUM(H27,K27,N27,Q27)</f>
        <v>15</v>
      </c>
      <c r="AA27" s="6" t="s">
        <v>6</v>
      </c>
      <c r="AB27" s="12">
        <f>SUM(J27,M27,P27,S27)</f>
        <v>5</v>
      </c>
      <c r="AC27" s="138">
        <v>1</v>
      </c>
      <c r="AD27" s="124"/>
      <c r="AF27" s="9"/>
      <c r="AG27" s="32"/>
      <c r="AH27" s="32"/>
      <c r="AI27" s="32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/>
      <c r="AW27" s="34"/>
      <c r="AX27" s="34"/>
      <c r="AY27" s="33"/>
      <c r="AZ27" s="33"/>
      <c r="BA27" s="33"/>
      <c r="BB27" s="34"/>
      <c r="BC27" s="35"/>
      <c r="BD27" s="35"/>
      <c r="BE27" s="36"/>
      <c r="BF27" s="33"/>
      <c r="BG27" s="36"/>
      <c r="BH27" s="37"/>
      <c r="BI27" s="37"/>
    </row>
    <row r="28" spans="1:61" s="3" customFormat="1" ht="16.5" customHeight="1">
      <c r="A28" s="13">
        <v>2</v>
      </c>
      <c r="B28" s="158" t="s">
        <v>63</v>
      </c>
      <c r="C28" s="158"/>
      <c r="D28" s="159"/>
      <c r="E28" s="14">
        <v>2</v>
      </c>
      <c r="F28" s="6" t="s">
        <v>316</v>
      </c>
      <c r="G28" s="15">
        <v>3</v>
      </c>
      <c r="H28" s="151"/>
      <c r="I28" s="152"/>
      <c r="J28" s="153"/>
      <c r="K28" s="16">
        <v>3</v>
      </c>
      <c r="L28" s="14" t="s">
        <v>316</v>
      </c>
      <c r="M28" s="15">
        <v>2</v>
      </c>
      <c r="N28" s="16">
        <v>3</v>
      </c>
      <c r="O28" s="14" t="s">
        <v>316</v>
      </c>
      <c r="P28" s="15">
        <v>2</v>
      </c>
      <c r="Q28" s="16">
        <v>1</v>
      </c>
      <c r="R28" s="14" t="s">
        <v>316</v>
      </c>
      <c r="S28" s="15">
        <v>4</v>
      </c>
      <c r="T28" s="107">
        <v>2</v>
      </c>
      <c r="U28" s="108" t="s">
        <v>6</v>
      </c>
      <c r="V28" s="108">
        <v>2</v>
      </c>
      <c r="W28" s="18"/>
      <c r="X28" s="154">
        <f>T28/(T28+V28)*100</f>
        <v>50</v>
      </c>
      <c r="Y28" s="155"/>
      <c r="Z28" s="11">
        <f>SUM(E28,K28,N28,Q28)</f>
        <v>9</v>
      </c>
      <c r="AA28" s="6" t="s">
        <v>6</v>
      </c>
      <c r="AB28" s="12">
        <f>SUM(G28,M28,P28,S28)</f>
        <v>11</v>
      </c>
      <c r="AC28" s="156">
        <v>4</v>
      </c>
      <c r="AD28" s="157"/>
      <c r="AF28" s="9"/>
      <c r="AG28" s="32"/>
      <c r="AH28" s="32"/>
      <c r="AI28" s="32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  <c r="AY28" s="33"/>
      <c r="AZ28" s="33"/>
      <c r="BA28" s="33"/>
      <c r="BB28" s="34"/>
      <c r="BC28" s="35"/>
      <c r="BD28" s="35"/>
      <c r="BE28" s="36"/>
      <c r="BF28" s="33"/>
      <c r="BG28" s="36"/>
      <c r="BH28" s="37"/>
      <c r="BI28" s="37"/>
    </row>
    <row r="29" spans="1:61" s="3" customFormat="1" ht="16.5" customHeight="1">
      <c r="A29" s="13">
        <v>3</v>
      </c>
      <c r="B29" s="158" t="s">
        <v>43</v>
      </c>
      <c r="C29" s="158"/>
      <c r="D29" s="159"/>
      <c r="E29" s="14">
        <v>1</v>
      </c>
      <c r="F29" s="14" t="s">
        <v>316</v>
      </c>
      <c r="G29" s="15">
        <v>4</v>
      </c>
      <c r="H29" s="16">
        <v>2</v>
      </c>
      <c r="I29" s="14" t="s">
        <v>316</v>
      </c>
      <c r="J29" s="15">
        <v>3</v>
      </c>
      <c r="K29" s="151"/>
      <c r="L29" s="152"/>
      <c r="M29" s="153"/>
      <c r="N29" s="16">
        <v>2</v>
      </c>
      <c r="O29" s="14" t="s">
        <v>316</v>
      </c>
      <c r="P29" s="15">
        <v>3</v>
      </c>
      <c r="Q29" s="16">
        <v>0</v>
      </c>
      <c r="R29" s="14" t="s">
        <v>316</v>
      </c>
      <c r="S29" s="15">
        <v>5</v>
      </c>
      <c r="T29" s="17">
        <v>0</v>
      </c>
      <c r="U29" s="14" t="s">
        <v>6</v>
      </c>
      <c r="V29" s="14">
        <v>4</v>
      </c>
      <c r="W29" s="18"/>
      <c r="X29" s="154">
        <f>T29/(T29+V29)*100</f>
        <v>0</v>
      </c>
      <c r="Y29" s="155"/>
      <c r="Z29" s="11">
        <f>SUM(E29,H29,N29,Q29)</f>
        <v>5</v>
      </c>
      <c r="AA29" s="6" t="s">
        <v>6</v>
      </c>
      <c r="AB29" s="12">
        <f>SUM(G29,J29,P29,S29)</f>
        <v>15</v>
      </c>
      <c r="AC29" s="156">
        <v>5</v>
      </c>
      <c r="AD29" s="157"/>
      <c r="AF29" s="9"/>
      <c r="AG29" s="32"/>
      <c r="AH29" s="32"/>
      <c r="AI29" s="32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  <c r="AY29" s="33"/>
      <c r="AZ29" s="33"/>
      <c r="BA29" s="33"/>
      <c r="BB29" s="34"/>
      <c r="BC29" s="35"/>
      <c r="BD29" s="35"/>
      <c r="BE29" s="36"/>
      <c r="BF29" s="33"/>
      <c r="BG29" s="36"/>
      <c r="BH29" s="37"/>
      <c r="BI29" s="37"/>
    </row>
    <row r="30" spans="1:61" s="3" customFormat="1" ht="16.5" customHeight="1">
      <c r="A30" s="13">
        <v>4</v>
      </c>
      <c r="B30" s="148" t="s">
        <v>64</v>
      </c>
      <c r="C30" s="149"/>
      <c r="D30" s="150"/>
      <c r="E30" s="14">
        <v>1</v>
      </c>
      <c r="F30" s="14" t="s">
        <v>316</v>
      </c>
      <c r="G30" s="15">
        <v>4</v>
      </c>
      <c r="H30" s="16">
        <v>2</v>
      </c>
      <c r="I30" s="14" t="s">
        <v>316</v>
      </c>
      <c r="J30" s="15">
        <v>3</v>
      </c>
      <c r="K30" s="16">
        <v>3</v>
      </c>
      <c r="L30" s="14" t="s">
        <v>316</v>
      </c>
      <c r="M30" s="15">
        <v>2</v>
      </c>
      <c r="N30" s="151"/>
      <c r="O30" s="152"/>
      <c r="P30" s="153"/>
      <c r="Q30" s="16">
        <v>3</v>
      </c>
      <c r="R30" s="14" t="s">
        <v>316</v>
      </c>
      <c r="S30" s="15">
        <v>2</v>
      </c>
      <c r="T30" s="107">
        <v>2</v>
      </c>
      <c r="U30" s="108" t="s">
        <v>6</v>
      </c>
      <c r="V30" s="108">
        <v>2</v>
      </c>
      <c r="W30" s="18"/>
      <c r="X30" s="154">
        <f>T30/(T30+V30)*100</f>
        <v>50</v>
      </c>
      <c r="Y30" s="155"/>
      <c r="Z30" s="11">
        <f>SUM(E30,H30,K30,Q30)</f>
        <v>9</v>
      </c>
      <c r="AA30" s="6" t="s">
        <v>6</v>
      </c>
      <c r="AB30" s="12">
        <f>SUM(G30,J30,M30,S30)</f>
        <v>11</v>
      </c>
      <c r="AC30" s="156">
        <v>3</v>
      </c>
      <c r="AD30" s="157"/>
      <c r="AF30" s="9"/>
      <c r="AG30" s="32"/>
      <c r="AH30" s="32"/>
      <c r="AI30" s="32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  <c r="AY30" s="33"/>
      <c r="AZ30" s="33"/>
      <c r="BA30" s="33"/>
      <c r="BB30" s="34"/>
      <c r="BC30" s="35"/>
      <c r="BD30" s="35"/>
      <c r="BE30" s="36"/>
      <c r="BF30" s="33"/>
      <c r="BG30" s="36"/>
      <c r="BH30" s="37"/>
      <c r="BI30" s="37"/>
    </row>
    <row r="31" spans="1:61" s="3" customFormat="1" ht="16.5" customHeight="1">
      <c r="A31" s="19">
        <v>5</v>
      </c>
      <c r="B31" s="139" t="s">
        <v>42</v>
      </c>
      <c r="C31" s="139"/>
      <c r="D31" s="140"/>
      <c r="E31" s="20">
        <v>1</v>
      </c>
      <c r="F31" s="20" t="s">
        <v>316</v>
      </c>
      <c r="G31" s="21">
        <v>4</v>
      </c>
      <c r="H31" s="22">
        <v>4</v>
      </c>
      <c r="I31" s="20" t="s">
        <v>316</v>
      </c>
      <c r="J31" s="21">
        <v>1</v>
      </c>
      <c r="K31" s="22">
        <v>5</v>
      </c>
      <c r="L31" s="20" t="s">
        <v>316</v>
      </c>
      <c r="M31" s="21">
        <v>0</v>
      </c>
      <c r="N31" s="22">
        <v>2</v>
      </c>
      <c r="O31" s="20" t="s">
        <v>316</v>
      </c>
      <c r="P31" s="21">
        <v>3</v>
      </c>
      <c r="Q31" s="141"/>
      <c r="R31" s="142"/>
      <c r="S31" s="143"/>
      <c r="T31" s="114">
        <v>2</v>
      </c>
      <c r="U31" s="115" t="s">
        <v>6</v>
      </c>
      <c r="V31" s="115">
        <v>2</v>
      </c>
      <c r="W31" s="23"/>
      <c r="X31" s="144">
        <f>T31/(T31+V31)*100</f>
        <v>50</v>
      </c>
      <c r="Y31" s="145"/>
      <c r="Z31" s="27">
        <f>SUM(E31,H31,K31,N31)</f>
        <v>12</v>
      </c>
      <c r="AA31" s="28" t="s">
        <v>6</v>
      </c>
      <c r="AB31" s="29">
        <f>SUM(G31,J31,M31,P31)</f>
        <v>8</v>
      </c>
      <c r="AC31" s="146">
        <v>2</v>
      </c>
      <c r="AD31" s="147"/>
      <c r="AF31" s="9"/>
      <c r="AG31" s="32"/>
      <c r="AH31" s="32"/>
      <c r="AI31" s="32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  <c r="AY31" s="33"/>
      <c r="AZ31" s="33"/>
      <c r="BA31" s="33"/>
      <c r="BB31" s="34"/>
      <c r="BC31" s="35"/>
      <c r="BD31" s="35"/>
      <c r="BE31" s="36"/>
      <c r="BF31" s="33"/>
      <c r="BG31" s="36"/>
      <c r="BH31" s="37"/>
      <c r="BI31" s="37"/>
    </row>
    <row r="32" spans="1:61" s="3" customFormat="1" ht="16.5" customHeight="1">
      <c r="A32" s="1" t="s">
        <v>28</v>
      </c>
      <c r="B32" s="1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1"/>
      <c r="Y32" s="1"/>
      <c r="Z32" s="1"/>
      <c r="AA32" s="1"/>
      <c r="AB32" s="1"/>
      <c r="AC32" s="1"/>
      <c r="AD32" s="1"/>
      <c r="AF32" s="9"/>
      <c r="AG32" s="32"/>
      <c r="AH32" s="32"/>
      <c r="AI32" s="32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  <c r="AY32" s="33"/>
      <c r="AZ32" s="33"/>
      <c r="BA32" s="33"/>
      <c r="BB32" s="34"/>
      <c r="BC32" s="35"/>
      <c r="BD32" s="35"/>
      <c r="BE32" s="36"/>
      <c r="BF32" s="33"/>
      <c r="BG32" s="36"/>
      <c r="BH32" s="37"/>
      <c r="BI32" s="37"/>
    </row>
    <row r="33" spans="1:61" s="3" customFormat="1" ht="16.5" customHeight="1">
      <c r="A33" s="25"/>
      <c r="B33" s="128" t="s">
        <v>18</v>
      </c>
      <c r="C33" s="128"/>
      <c r="D33" s="129"/>
      <c r="E33" s="131">
        <v>1</v>
      </c>
      <c r="F33" s="131"/>
      <c r="G33" s="126"/>
      <c r="H33" s="125">
        <v>2</v>
      </c>
      <c r="I33" s="131"/>
      <c r="J33" s="126"/>
      <c r="K33" s="125">
        <v>3</v>
      </c>
      <c r="L33" s="131"/>
      <c r="M33" s="126"/>
      <c r="N33" s="125">
        <v>4</v>
      </c>
      <c r="O33" s="131"/>
      <c r="P33" s="126"/>
      <c r="Q33" s="125">
        <v>5</v>
      </c>
      <c r="R33" s="131"/>
      <c r="S33" s="126"/>
      <c r="T33" s="127" t="s">
        <v>19</v>
      </c>
      <c r="U33" s="131"/>
      <c r="V33" s="132"/>
      <c r="W33" s="127" t="s">
        <v>20</v>
      </c>
      <c r="X33" s="131"/>
      <c r="Y33" s="132"/>
      <c r="Z33" s="160" t="s">
        <v>21</v>
      </c>
      <c r="AA33" s="161"/>
      <c r="AB33" s="162"/>
      <c r="AC33" s="131" t="s">
        <v>22</v>
      </c>
      <c r="AD33" s="132"/>
      <c r="AF33" s="9"/>
      <c r="AG33" s="32"/>
      <c r="AH33" s="32"/>
      <c r="AI33" s="32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  <c r="AY33" s="33"/>
      <c r="AZ33" s="33"/>
      <c r="BA33" s="33"/>
      <c r="BB33" s="34"/>
      <c r="BC33" s="35"/>
      <c r="BD33" s="35"/>
      <c r="BE33" s="36"/>
      <c r="BF33" s="33"/>
      <c r="BG33" s="36"/>
      <c r="BH33" s="37"/>
      <c r="BI33" s="37"/>
    </row>
    <row r="34" spans="1:61" s="3" customFormat="1" ht="16.5" customHeight="1">
      <c r="A34" s="4">
        <v>1</v>
      </c>
      <c r="B34" s="133" t="s">
        <v>44</v>
      </c>
      <c r="C34" s="134"/>
      <c r="D34" s="135"/>
      <c r="E34" s="136"/>
      <c r="F34" s="136"/>
      <c r="G34" s="137"/>
      <c r="H34" s="5">
        <v>3</v>
      </c>
      <c r="I34" s="6" t="s">
        <v>316</v>
      </c>
      <c r="J34" s="7">
        <v>2</v>
      </c>
      <c r="K34" s="5">
        <v>3</v>
      </c>
      <c r="L34" s="6" t="s">
        <v>316</v>
      </c>
      <c r="M34" s="7">
        <v>2</v>
      </c>
      <c r="N34" s="5">
        <v>4</v>
      </c>
      <c r="O34" s="6" t="s">
        <v>316</v>
      </c>
      <c r="P34" s="7">
        <v>1</v>
      </c>
      <c r="Q34" s="5">
        <v>2</v>
      </c>
      <c r="R34" s="6" t="s">
        <v>316</v>
      </c>
      <c r="S34" s="7">
        <v>3</v>
      </c>
      <c r="T34" s="109">
        <v>3</v>
      </c>
      <c r="U34" s="110" t="s">
        <v>6</v>
      </c>
      <c r="V34" s="111">
        <v>1</v>
      </c>
      <c r="W34" s="10"/>
      <c r="X34" s="154">
        <f>T34/(T34+V34)*100</f>
        <v>75</v>
      </c>
      <c r="Y34" s="155"/>
      <c r="Z34" s="11">
        <f>SUM(H34,K34,N34,Q34)</f>
        <v>12</v>
      </c>
      <c r="AA34" s="6" t="s">
        <v>6</v>
      </c>
      <c r="AB34" s="12">
        <f>SUM(J34,M34,P34,S34)</f>
        <v>8</v>
      </c>
      <c r="AC34" s="138">
        <v>1</v>
      </c>
      <c r="AD34" s="124"/>
      <c r="AF34" s="9"/>
      <c r="AG34" s="32"/>
      <c r="AH34" s="32"/>
      <c r="AI34" s="32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  <c r="AY34" s="33"/>
      <c r="AZ34" s="33"/>
      <c r="BA34" s="33"/>
      <c r="BB34" s="34"/>
      <c r="BC34" s="35"/>
      <c r="BD34" s="35"/>
      <c r="BE34" s="36"/>
      <c r="BF34" s="33"/>
      <c r="BG34" s="36"/>
      <c r="BH34" s="37"/>
      <c r="BI34" s="37"/>
    </row>
    <row r="35" spans="1:61" s="3" customFormat="1" ht="16.5" customHeight="1">
      <c r="A35" s="13">
        <v>2</v>
      </c>
      <c r="B35" s="158" t="s">
        <v>72</v>
      </c>
      <c r="C35" s="158"/>
      <c r="D35" s="159"/>
      <c r="E35" s="14">
        <v>2</v>
      </c>
      <c r="F35" s="6" t="s">
        <v>316</v>
      </c>
      <c r="G35" s="15">
        <v>3</v>
      </c>
      <c r="H35" s="151"/>
      <c r="I35" s="152"/>
      <c r="J35" s="153"/>
      <c r="K35" s="16">
        <v>4</v>
      </c>
      <c r="L35" s="14" t="s">
        <v>316</v>
      </c>
      <c r="M35" s="15">
        <v>1</v>
      </c>
      <c r="N35" s="16">
        <v>4</v>
      </c>
      <c r="O35" s="14" t="s">
        <v>316</v>
      </c>
      <c r="P35" s="15">
        <v>1</v>
      </c>
      <c r="Q35" s="16">
        <v>4</v>
      </c>
      <c r="R35" s="14" t="s">
        <v>316</v>
      </c>
      <c r="S35" s="15">
        <v>1</v>
      </c>
      <c r="T35" s="112">
        <v>3</v>
      </c>
      <c r="U35" s="113" t="s">
        <v>6</v>
      </c>
      <c r="V35" s="113">
        <v>1</v>
      </c>
      <c r="W35" s="18"/>
      <c r="X35" s="154">
        <f>T35/(T35+V35)*100</f>
        <v>75</v>
      </c>
      <c r="Y35" s="155"/>
      <c r="Z35" s="11">
        <f>SUM(E35,K35,N35,Q35)</f>
        <v>14</v>
      </c>
      <c r="AA35" s="6" t="s">
        <v>6</v>
      </c>
      <c r="AB35" s="12">
        <f>SUM(G35,M35,P35,S35)</f>
        <v>6</v>
      </c>
      <c r="AC35" s="156">
        <v>2</v>
      </c>
      <c r="AD35" s="157"/>
      <c r="AF35" s="9"/>
      <c r="AG35" s="32"/>
      <c r="AH35" s="32"/>
      <c r="AI35" s="32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  <c r="AY35" s="33"/>
      <c r="AZ35" s="33"/>
      <c r="BA35" s="33"/>
      <c r="BB35" s="34"/>
      <c r="BC35" s="35"/>
      <c r="BD35" s="35"/>
      <c r="BE35" s="36"/>
      <c r="BF35" s="33"/>
      <c r="BG35" s="36"/>
      <c r="BH35" s="37"/>
      <c r="BI35" s="37"/>
    </row>
    <row r="36" spans="1:61" s="3" customFormat="1" ht="16.5" customHeight="1">
      <c r="A36" s="13">
        <v>3</v>
      </c>
      <c r="B36" s="158" t="s">
        <v>46</v>
      </c>
      <c r="C36" s="158"/>
      <c r="D36" s="159"/>
      <c r="E36" s="14">
        <v>2</v>
      </c>
      <c r="F36" s="14" t="s">
        <v>316</v>
      </c>
      <c r="G36" s="15">
        <v>3</v>
      </c>
      <c r="H36" s="16">
        <v>1</v>
      </c>
      <c r="I36" s="14" t="s">
        <v>316</v>
      </c>
      <c r="J36" s="15">
        <v>4</v>
      </c>
      <c r="K36" s="151"/>
      <c r="L36" s="152"/>
      <c r="M36" s="153"/>
      <c r="N36" s="16">
        <v>1</v>
      </c>
      <c r="O36" s="14" t="s">
        <v>316</v>
      </c>
      <c r="P36" s="15">
        <v>4</v>
      </c>
      <c r="Q36" s="16">
        <v>3</v>
      </c>
      <c r="R36" s="14" t="s">
        <v>316</v>
      </c>
      <c r="S36" s="15">
        <v>2</v>
      </c>
      <c r="T36" s="107">
        <v>1</v>
      </c>
      <c r="U36" s="108" t="s">
        <v>6</v>
      </c>
      <c r="V36" s="108">
        <v>3</v>
      </c>
      <c r="W36" s="18"/>
      <c r="X36" s="154">
        <f>T36/(T36+V36)*100</f>
        <v>25</v>
      </c>
      <c r="Y36" s="155"/>
      <c r="Z36" s="11">
        <f>SUM(E36,H36,N36,Q36)</f>
        <v>7</v>
      </c>
      <c r="AA36" s="6" t="s">
        <v>6</v>
      </c>
      <c r="AB36" s="12">
        <f>SUM(G36,J36,P36,S36)</f>
        <v>13</v>
      </c>
      <c r="AC36" s="156">
        <v>5</v>
      </c>
      <c r="AD36" s="157"/>
      <c r="AF36" s="9"/>
      <c r="AG36" s="32"/>
      <c r="AH36" s="32"/>
      <c r="AI36" s="32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  <c r="AY36" s="33"/>
      <c r="AZ36" s="33"/>
      <c r="BA36" s="33"/>
      <c r="BB36" s="34"/>
      <c r="BC36" s="35"/>
      <c r="BD36" s="35"/>
      <c r="BE36" s="36"/>
      <c r="BF36" s="33"/>
      <c r="BG36" s="36"/>
      <c r="BH36" s="37"/>
      <c r="BI36" s="37"/>
    </row>
    <row r="37" spans="1:61" s="3" customFormat="1" ht="16.5" customHeight="1">
      <c r="A37" s="13">
        <v>4</v>
      </c>
      <c r="B37" s="148" t="s">
        <v>815</v>
      </c>
      <c r="C37" s="149"/>
      <c r="D37" s="150"/>
      <c r="E37" s="14">
        <v>1</v>
      </c>
      <c r="F37" s="14" t="s">
        <v>316</v>
      </c>
      <c r="G37" s="15">
        <v>4</v>
      </c>
      <c r="H37" s="16">
        <v>1</v>
      </c>
      <c r="I37" s="14" t="s">
        <v>316</v>
      </c>
      <c r="J37" s="15">
        <v>4</v>
      </c>
      <c r="K37" s="16">
        <v>4</v>
      </c>
      <c r="L37" s="14" t="s">
        <v>316</v>
      </c>
      <c r="M37" s="15">
        <v>1</v>
      </c>
      <c r="N37" s="151"/>
      <c r="O37" s="152"/>
      <c r="P37" s="153"/>
      <c r="Q37" s="16">
        <v>2</v>
      </c>
      <c r="R37" s="14" t="s">
        <v>316</v>
      </c>
      <c r="S37" s="15">
        <v>3</v>
      </c>
      <c r="T37" s="107">
        <v>1</v>
      </c>
      <c r="U37" s="108" t="s">
        <v>6</v>
      </c>
      <c r="V37" s="108">
        <v>3</v>
      </c>
      <c r="W37" s="18"/>
      <c r="X37" s="154">
        <f>T37/(T37+V37)*100</f>
        <v>25</v>
      </c>
      <c r="Y37" s="155"/>
      <c r="Z37" s="11">
        <f>SUM(E37,H37,K37,Q37)</f>
        <v>8</v>
      </c>
      <c r="AA37" s="6" t="s">
        <v>6</v>
      </c>
      <c r="AB37" s="12">
        <f>SUM(G37,J37,M37,S37)</f>
        <v>12</v>
      </c>
      <c r="AC37" s="156">
        <v>4</v>
      </c>
      <c r="AD37" s="157"/>
      <c r="AF37" s="9"/>
      <c r="AG37" s="32"/>
      <c r="AH37" s="32"/>
      <c r="AI37" s="32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  <c r="AY37" s="33"/>
      <c r="AZ37" s="33"/>
      <c r="BA37" s="33"/>
      <c r="BB37" s="34"/>
      <c r="BC37" s="35"/>
      <c r="BD37" s="35"/>
      <c r="BE37" s="36"/>
      <c r="BF37" s="33"/>
      <c r="BG37" s="36"/>
      <c r="BH37" s="37"/>
      <c r="BI37" s="37"/>
    </row>
    <row r="38" spans="1:61" s="3" customFormat="1" ht="16.5" customHeight="1">
      <c r="A38" s="19">
        <v>5</v>
      </c>
      <c r="B38" s="139" t="s">
        <v>82</v>
      </c>
      <c r="C38" s="139"/>
      <c r="D38" s="140"/>
      <c r="E38" s="20">
        <v>3</v>
      </c>
      <c r="F38" s="20" t="s">
        <v>316</v>
      </c>
      <c r="G38" s="21">
        <v>2</v>
      </c>
      <c r="H38" s="22">
        <v>1</v>
      </c>
      <c r="I38" s="20" t="s">
        <v>316</v>
      </c>
      <c r="J38" s="21">
        <v>4</v>
      </c>
      <c r="K38" s="22">
        <v>2</v>
      </c>
      <c r="L38" s="20" t="s">
        <v>316</v>
      </c>
      <c r="M38" s="21">
        <v>3</v>
      </c>
      <c r="N38" s="22">
        <v>3</v>
      </c>
      <c r="O38" s="20" t="s">
        <v>316</v>
      </c>
      <c r="P38" s="21">
        <v>2</v>
      </c>
      <c r="Q38" s="141"/>
      <c r="R38" s="142"/>
      <c r="S38" s="143"/>
      <c r="T38" s="26">
        <v>2</v>
      </c>
      <c r="U38" s="20" t="s">
        <v>6</v>
      </c>
      <c r="V38" s="20">
        <v>2</v>
      </c>
      <c r="W38" s="23"/>
      <c r="X38" s="144">
        <f>T38/(T38+V38)*100</f>
        <v>50</v>
      </c>
      <c r="Y38" s="145"/>
      <c r="Z38" s="27">
        <f>SUM(E38,H38,K38,N38)</f>
        <v>9</v>
      </c>
      <c r="AA38" s="28" t="s">
        <v>6</v>
      </c>
      <c r="AB38" s="29">
        <f>SUM(G38,J38,M38,P38)</f>
        <v>11</v>
      </c>
      <c r="AC38" s="146">
        <v>3</v>
      </c>
      <c r="AD38" s="147"/>
      <c r="AF38" s="9"/>
      <c r="AG38" s="32"/>
      <c r="AH38" s="32"/>
      <c r="AI38" s="32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  <c r="AY38" s="33"/>
      <c r="AZ38" s="33"/>
      <c r="BA38" s="33"/>
      <c r="BB38" s="34"/>
      <c r="BC38" s="35"/>
      <c r="BD38" s="35"/>
      <c r="BE38" s="36"/>
      <c r="BF38" s="33"/>
      <c r="BG38" s="36"/>
      <c r="BH38" s="37"/>
      <c r="BI38" s="37"/>
    </row>
    <row r="39" spans="1:61" s="3" customFormat="1" ht="16.5" customHeight="1">
      <c r="A39" s="1" t="s">
        <v>29</v>
      </c>
      <c r="B39" s="1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"/>
      <c r="X39" s="1"/>
      <c r="Y39" s="1"/>
      <c r="Z39" s="1"/>
      <c r="AA39" s="1"/>
      <c r="AB39" s="1"/>
      <c r="AC39" s="1"/>
      <c r="AD39" s="1"/>
      <c r="AF39" s="9"/>
      <c r="AG39" s="32"/>
      <c r="AH39" s="32"/>
      <c r="AI39" s="32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  <c r="AY39" s="33"/>
      <c r="AZ39" s="33"/>
      <c r="BA39" s="33"/>
      <c r="BB39" s="34"/>
      <c r="BC39" s="35"/>
      <c r="BD39" s="35"/>
      <c r="BE39" s="36"/>
      <c r="BF39" s="33"/>
      <c r="BG39" s="36"/>
      <c r="BH39" s="37"/>
      <c r="BI39" s="37"/>
    </row>
    <row r="40" spans="1:61" s="3" customFormat="1" ht="16.5" customHeight="1">
      <c r="A40" s="25"/>
      <c r="B40" s="128" t="s">
        <v>18</v>
      </c>
      <c r="C40" s="128"/>
      <c r="D40" s="129"/>
      <c r="E40" s="131">
        <v>1</v>
      </c>
      <c r="F40" s="131"/>
      <c r="G40" s="126"/>
      <c r="H40" s="125">
        <v>2</v>
      </c>
      <c r="I40" s="131"/>
      <c r="J40" s="126"/>
      <c r="K40" s="125">
        <v>3</v>
      </c>
      <c r="L40" s="131"/>
      <c r="M40" s="126"/>
      <c r="N40" s="125">
        <v>4</v>
      </c>
      <c r="O40" s="131"/>
      <c r="P40" s="126"/>
      <c r="Q40" s="125">
        <v>5</v>
      </c>
      <c r="R40" s="131"/>
      <c r="S40" s="126"/>
      <c r="T40" s="127" t="s">
        <v>19</v>
      </c>
      <c r="U40" s="131"/>
      <c r="V40" s="132"/>
      <c r="W40" s="127" t="s">
        <v>20</v>
      </c>
      <c r="X40" s="131"/>
      <c r="Y40" s="132"/>
      <c r="Z40" s="160" t="s">
        <v>21</v>
      </c>
      <c r="AA40" s="161"/>
      <c r="AB40" s="162"/>
      <c r="AC40" s="131" t="s">
        <v>22</v>
      </c>
      <c r="AD40" s="132"/>
      <c r="AF40" s="9"/>
      <c r="AG40" s="32"/>
      <c r="AH40" s="32"/>
      <c r="AI40" s="32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  <c r="AY40" s="33"/>
      <c r="AZ40" s="33"/>
      <c r="BA40" s="33"/>
      <c r="BB40" s="34"/>
      <c r="BC40" s="35"/>
      <c r="BD40" s="35"/>
      <c r="BE40" s="36"/>
      <c r="BF40" s="33"/>
      <c r="BG40" s="36"/>
      <c r="BH40" s="37"/>
      <c r="BI40" s="37"/>
    </row>
    <row r="41" spans="1:61" s="3" customFormat="1" ht="16.5" customHeight="1">
      <c r="A41" s="4">
        <v>1</v>
      </c>
      <c r="B41" s="133" t="s">
        <v>73</v>
      </c>
      <c r="C41" s="134"/>
      <c r="D41" s="135"/>
      <c r="E41" s="136"/>
      <c r="F41" s="136"/>
      <c r="G41" s="137"/>
      <c r="H41" s="5">
        <v>5</v>
      </c>
      <c r="I41" s="6" t="s">
        <v>316</v>
      </c>
      <c r="J41" s="7">
        <v>0</v>
      </c>
      <c r="K41" s="5">
        <v>5</v>
      </c>
      <c r="L41" s="6" t="s">
        <v>316</v>
      </c>
      <c r="M41" s="7">
        <v>0</v>
      </c>
      <c r="N41" s="5">
        <v>4</v>
      </c>
      <c r="O41" s="6" t="s">
        <v>316</v>
      </c>
      <c r="P41" s="7">
        <v>1</v>
      </c>
      <c r="Q41" s="5">
        <v>5</v>
      </c>
      <c r="R41" s="6" t="s">
        <v>316</v>
      </c>
      <c r="S41" s="7">
        <v>0</v>
      </c>
      <c r="T41" s="8">
        <v>4</v>
      </c>
      <c r="U41" s="6" t="s">
        <v>6</v>
      </c>
      <c r="V41" s="9">
        <v>0</v>
      </c>
      <c r="W41" s="10"/>
      <c r="X41" s="154">
        <f>T41/(T41+V41)*100</f>
        <v>100</v>
      </c>
      <c r="Y41" s="155"/>
      <c r="Z41" s="11">
        <f>SUM(H41,K41,N41,Q41)</f>
        <v>19</v>
      </c>
      <c r="AA41" s="6" t="s">
        <v>6</v>
      </c>
      <c r="AB41" s="12">
        <f>SUM(J41,M41,P41,S41)</f>
        <v>1</v>
      </c>
      <c r="AC41" s="138">
        <v>1</v>
      </c>
      <c r="AD41" s="124"/>
      <c r="AF41" s="9"/>
      <c r="AG41" s="32"/>
      <c r="AH41" s="32"/>
      <c r="AI41" s="32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  <c r="AY41" s="33"/>
      <c r="AZ41" s="33"/>
      <c r="BA41" s="33"/>
      <c r="BB41" s="34"/>
      <c r="BC41" s="35"/>
      <c r="BD41" s="35"/>
      <c r="BE41" s="36"/>
      <c r="BF41" s="33"/>
      <c r="BG41" s="36"/>
      <c r="BH41" s="37"/>
      <c r="BI41" s="37"/>
    </row>
    <row r="42" spans="1:61" s="3" customFormat="1" ht="16.5" customHeight="1">
      <c r="A42" s="13">
        <v>2</v>
      </c>
      <c r="B42" s="158" t="s">
        <v>45</v>
      </c>
      <c r="C42" s="158"/>
      <c r="D42" s="159"/>
      <c r="E42" s="14">
        <v>0</v>
      </c>
      <c r="F42" s="6" t="s">
        <v>316</v>
      </c>
      <c r="G42" s="15">
        <v>5</v>
      </c>
      <c r="H42" s="151"/>
      <c r="I42" s="152"/>
      <c r="J42" s="153"/>
      <c r="K42" s="16">
        <v>2</v>
      </c>
      <c r="L42" s="14" t="s">
        <v>316</v>
      </c>
      <c r="M42" s="15">
        <v>3</v>
      </c>
      <c r="N42" s="16">
        <v>0</v>
      </c>
      <c r="O42" s="14" t="s">
        <v>316</v>
      </c>
      <c r="P42" s="15">
        <v>5</v>
      </c>
      <c r="Q42" s="16">
        <v>3</v>
      </c>
      <c r="R42" s="14" t="s">
        <v>316</v>
      </c>
      <c r="S42" s="15">
        <v>2</v>
      </c>
      <c r="T42" s="17">
        <v>1</v>
      </c>
      <c r="U42" s="14" t="s">
        <v>6</v>
      </c>
      <c r="V42" s="14">
        <v>3</v>
      </c>
      <c r="W42" s="18"/>
      <c r="X42" s="154">
        <f>T42/(T42+V42)*100</f>
        <v>25</v>
      </c>
      <c r="Y42" s="155"/>
      <c r="Z42" s="11">
        <f>SUM(E42,K42,N42,Q42)</f>
        <v>5</v>
      </c>
      <c r="AA42" s="6" t="s">
        <v>6</v>
      </c>
      <c r="AB42" s="12">
        <f>SUM(G42,M42,P42,S42)</f>
        <v>15</v>
      </c>
      <c r="AC42" s="156">
        <v>4</v>
      </c>
      <c r="AD42" s="157"/>
      <c r="AF42" s="9"/>
      <c r="AG42" s="32"/>
      <c r="AH42" s="32"/>
      <c r="AI42" s="32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34"/>
      <c r="AX42" s="34"/>
      <c r="AY42" s="33"/>
      <c r="AZ42" s="33"/>
      <c r="BA42" s="33"/>
      <c r="BB42" s="34"/>
      <c r="BC42" s="35"/>
      <c r="BD42" s="35"/>
      <c r="BE42" s="36"/>
      <c r="BF42" s="33"/>
      <c r="BG42" s="36"/>
      <c r="BH42" s="37"/>
      <c r="BI42" s="37"/>
    </row>
    <row r="43" spans="1:53" ht="16.5" customHeight="1">
      <c r="A43" s="13">
        <v>3</v>
      </c>
      <c r="B43" s="158" t="s">
        <v>48</v>
      </c>
      <c r="C43" s="158"/>
      <c r="D43" s="159"/>
      <c r="E43" s="14">
        <v>0</v>
      </c>
      <c r="F43" s="14" t="s">
        <v>316</v>
      </c>
      <c r="G43" s="15">
        <v>5</v>
      </c>
      <c r="H43" s="16">
        <v>3</v>
      </c>
      <c r="I43" s="14" t="s">
        <v>316</v>
      </c>
      <c r="J43" s="15">
        <v>2</v>
      </c>
      <c r="K43" s="151"/>
      <c r="L43" s="152"/>
      <c r="M43" s="153"/>
      <c r="N43" s="16">
        <v>0</v>
      </c>
      <c r="O43" s="14" t="s">
        <v>316</v>
      </c>
      <c r="P43" s="15">
        <v>5</v>
      </c>
      <c r="Q43" s="16">
        <v>4</v>
      </c>
      <c r="R43" s="14" t="s">
        <v>316</v>
      </c>
      <c r="S43" s="15">
        <v>1</v>
      </c>
      <c r="T43" s="17">
        <v>2</v>
      </c>
      <c r="U43" s="14" t="s">
        <v>6</v>
      </c>
      <c r="V43" s="14">
        <v>2</v>
      </c>
      <c r="W43" s="18"/>
      <c r="X43" s="154">
        <f>T43/(T43+V43)*100</f>
        <v>50</v>
      </c>
      <c r="Y43" s="155"/>
      <c r="Z43" s="11">
        <f>SUM(E43,H43,N43,Q43)</f>
        <v>7</v>
      </c>
      <c r="AA43" s="6" t="s">
        <v>6</v>
      </c>
      <c r="AB43" s="12">
        <f>SUM(G43,J43,P43,S43)</f>
        <v>13</v>
      </c>
      <c r="AC43" s="156">
        <v>3</v>
      </c>
      <c r="AD43" s="15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30" s="3" customFormat="1" ht="16.5" customHeight="1">
      <c r="A44" s="13">
        <v>4</v>
      </c>
      <c r="B44" s="148" t="s">
        <v>83</v>
      </c>
      <c r="C44" s="149"/>
      <c r="D44" s="150"/>
      <c r="E44" s="14">
        <v>1</v>
      </c>
      <c r="F44" s="14" t="s">
        <v>316</v>
      </c>
      <c r="G44" s="15">
        <v>4</v>
      </c>
      <c r="H44" s="16">
        <v>5</v>
      </c>
      <c r="I44" s="14" t="s">
        <v>316</v>
      </c>
      <c r="J44" s="15">
        <v>0</v>
      </c>
      <c r="K44" s="16">
        <v>5</v>
      </c>
      <c r="L44" s="14" t="s">
        <v>316</v>
      </c>
      <c r="M44" s="15">
        <v>0</v>
      </c>
      <c r="N44" s="151"/>
      <c r="O44" s="152"/>
      <c r="P44" s="153"/>
      <c r="Q44" s="16">
        <v>5</v>
      </c>
      <c r="R44" s="14" t="s">
        <v>316</v>
      </c>
      <c r="S44" s="15">
        <v>0</v>
      </c>
      <c r="T44" s="17">
        <v>3</v>
      </c>
      <c r="U44" s="14" t="s">
        <v>6</v>
      </c>
      <c r="V44" s="14">
        <v>1</v>
      </c>
      <c r="W44" s="18"/>
      <c r="X44" s="154">
        <f>T44/(T44+V44)*100</f>
        <v>75</v>
      </c>
      <c r="Y44" s="155"/>
      <c r="Z44" s="11">
        <f>SUM(E44,H44,K44,Q44)</f>
        <v>16</v>
      </c>
      <c r="AA44" s="6" t="s">
        <v>6</v>
      </c>
      <c r="AB44" s="12">
        <f>SUM(G44,J44,M44,S44)</f>
        <v>4</v>
      </c>
      <c r="AC44" s="156">
        <v>2</v>
      </c>
      <c r="AD44" s="157"/>
    </row>
    <row r="45" spans="1:30" s="3" customFormat="1" ht="16.5" customHeight="1">
      <c r="A45" s="19">
        <v>5</v>
      </c>
      <c r="B45" s="139" t="s">
        <v>47</v>
      </c>
      <c r="C45" s="139"/>
      <c r="D45" s="140"/>
      <c r="E45" s="20">
        <v>0</v>
      </c>
      <c r="F45" s="20" t="s">
        <v>316</v>
      </c>
      <c r="G45" s="21">
        <v>5</v>
      </c>
      <c r="H45" s="22">
        <v>2</v>
      </c>
      <c r="I45" s="20" t="s">
        <v>316</v>
      </c>
      <c r="J45" s="21">
        <v>3</v>
      </c>
      <c r="K45" s="22">
        <v>1</v>
      </c>
      <c r="L45" s="20" t="s">
        <v>316</v>
      </c>
      <c r="M45" s="21">
        <v>4</v>
      </c>
      <c r="N45" s="22">
        <v>0</v>
      </c>
      <c r="O45" s="20" t="s">
        <v>316</v>
      </c>
      <c r="P45" s="21">
        <v>5</v>
      </c>
      <c r="Q45" s="141"/>
      <c r="R45" s="142"/>
      <c r="S45" s="143"/>
      <c r="T45" s="26">
        <v>0</v>
      </c>
      <c r="U45" s="20" t="s">
        <v>6</v>
      </c>
      <c r="V45" s="20">
        <v>4</v>
      </c>
      <c r="W45" s="23"/>
      <c r="X45" s="144">
        <f>T45/(T45+V45)*100</f>
        <v>0</v>
      </c>
      <c r="Y45" s="145"/>
      <c r="Z45" s="27">
        <f>SUM(E45,H45,K45,N45)</f>
        <v>3</v>
      </c>
      <c r="AA45" s="28" t="s">
        <v>6</v>
      </c>
      <c r="AB45" s="29">
        <f>SUM(G45,J45,M45,P45)</f>
        <v>17</v>
      </c>
      <c r="AC45" s="146">
        <v>5</v>
      </c>
      <c r="AD45" s="147"/>
    </row>
    <row r="46" spans="1:30" s="3" customFormat="1" ht="16.5" customHeight="1">
      <c r="A46" s="1" t="s">
        <v>30</v>
      </c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"/>
      <c r="X46" s="1"/>
      <c r="Y46" s="1"/>
      <c r="Z46" s="1"/>
      <c r="AA46" s="1"/>
      <c r="AB46" s="1"/>
      <c r="AC46" s="1"/>
      <c r="AD46" s="1"/>
    </row>
    <row r="47" spans="1:30" s="3" customFormat="1" ht="16.5" customHeight="1">
      <c r="A47" s="25"/>
      <c r="B47" s="128" t="s">
        <v>18</v>
      </c>
      <c r="C47" s="128"/>
      <c r="D47" s="129"/>
      <c r="E47" s="131">
        <v>1</v>
      </c>
      <c r="F47" s="131"/>
      <c r="G47" s="126"/>
      <c r="H47" s="125">
        <v>2</v>
      </c>
      <c r="I47" s="131"/>
      <c r="J47" s="126"/>
      <c r="K47" s="125">
        <v>3</v>
      </c>
      <c r="L47" s="131"/>
      <c r="M47" s="126"/>
      <c r="N47" s="125">
        <v>4</v>
      </c>
      <c r="O47" s="131"/>
      <c r="P47" s="126"/>
      <c r="Q47" s="125">
        <v>5</v>
      </c>
      <c r="R47" s="131"/>
      <c r="S47" s="126"/>
      <c r="T47" s="127" t="s">
        <v>19</v>
      </c>
      <c r="U47" s="131"/>
      <c r="V47" s="132"/>
      <c r="W47" s="127" t="s">
        <v>20</v>
      </c>
      <c r="X47" s="131"/>
      <c r="Y47" s="132"/>
      <c r="Z47" s="160" t="s">
        <v>21</v>
      </c>
      <c r="AA47" s="161"/>
      <c r="AB47" s="162"/>
      <c r="AC47" s="131" t="s">
        <v>22</v>
      </c>
      <c r="AD47" s="132"/>
    </row>
    <row r="48" spans="1:30" s="3" customFormat="1" ht="16.5" customHeight="1">
      <c r="A48" s="4">
        <v>1</v>
      </c>
      <c r="B48" s="133" t="s">
        <v>84</v>
      </c>
      <c r="C48" s="134"/>
      <c r="D48" s="135"/>
      <c r="E48" s="136"/>
      <c r="F48" s="136"/>
      <c r="G48" s="137"/>
      <c r="H48" s="5">
        <v>5</v>
      </c>
      <c r="I48" s="6" t="s">
        <v>316</v>
      </c>
      <c r="J48" s="7">
        <v>0</v>
      </c>
      <c r="K48" s="5">
        <v>4</v>
      </c>
      <c r="L48" s="6" t="s">
        <v>316</v>
      </c>
      <c r="M48" s="7">
        <v>1</v>
      </c>
      <c r="N48" s="5">
        <v>5</v>
      </c>
      <c r="O48" s="6" t="s">
        <v>316</v>
      </c>
      <c r="P48" s="7">
        <v>0</v>
      </c>
      <c r="Q48" s="5">
        <v>5</v>
      </c>
      <c r="R48" s="6" t="s">
        <v>316</v>
      </c>
      <c r="S48" s="7">
        <v>0</v>
      </c>
      <c r="T48" s="8">
        <v>4</v>
      </c>
      <c r="U48" s="6" t="s">
        <v>6</v>
      </c>
      <c r="V48" s="9">
        <v>0</v>
      </c>
      <c r="W48" s="10"/>
      <c r="X48" s="154">
        <f>T48/(T48+V48)*100</f>
        <v>100</v>
      </c>
      <c r="Y48" s="155"/>
      <c r="Z48" s="11">
        <f>SUM(H48,K48,N48,Q48)</f>
        <v>19</v>
      </c>
      <c r="AA48" s="6" t="s">
        <v>6</v>
      </c>
      <c r="AB48" s="12">
        <f>SUM(J48,M48,P48,S48)</f>
        <v>1</v>
      </c>
      <c r="AC48" s="138">
        <v>1</v>
      </c>
      <c r="AD48" s="124"/>
    </row>
    <row r="49" spans="1:30" s="3" customFormat="1" ht="16.5" customHeight="1">
      <c r="A49" s="13">
        <v>2</v>
      </c>
      <c r="B49" s="148" t="s">
        <v>74</v>
      </c>
      <c r="C49" s="149"/>
      <c r="D49" s="150"/>
      <c r="E49" s="14">
        <v>0</v>
      </c>
      <c r="F49" s="6" t="s">
        <v>316</v>
      </c>
      <c r="G49" s="15">
        <v>5</v>
      </c>
      <c r="H49" s="151"/>
      <c r="I49" s="152"/>
      <c r="J49" s="153"/>
      <c r="K49" s="16">
        <v>1</v>
      </c>
      <c r="L49" s="14" t="s">
        <v>316</v>
      </c>
      <c r="M49" s="15">
        <v>4</v>
      </c>
      <c r="N49" s="16">
        <v>3</v>
      </c>
      <c r="O49" s="14" t="s">
        <v>316</v>
      </c>
      <c r="P49" s="15">
        <v>2</v>
      </c>
      <c r="Q49" s="16">
        <v>2</v>
      </c>
      <c r="R49" s="14" t="s">
        <v>316</v>
      </c>
      <c r="S49" s="15">
        <v>3</v>
      </c>
      <c r="T49" s="17">
        <v>1</v>
      </c>
      <c r="U49" s="14" t="s">
        <v>6</v>
      </c>
      <c r="V49" s="14">
        <v>3</v>
      </c>
      <c r="W49" s="18"/>
      <c r="X49" s="154">
        <f>T49/(T49+V49)*100</f>
        <v>25</v>
      </c>
      <c r="Y49" s="155"/>
      <c r="Z49" s="11">
        <f>SUM(E49,K49,N49,Q49)</f>
        <v>6</v>
      </c>
      <c r="AA49" s="6" t="s">
        <v>6</v>
      </c>
      <c r="AB49" s="12">
        <f>SUM(G49,M49,P49,S49)</f>
        <v>14</v>
      </c>
      <c r="AC49" s="156">
        <v>4</v>
      </c>
      <c r="AD49" s="157"/>
    </row>
    <row r="50" spans="1:30" s="3" customFormat="1" ht="16.5" customHeight="1">
      <c r="A50" s="13">
        <v>3</v>
      </c>
      <c r="B50" s="148" t="s">
        <v>50</v>
      </c>
      <c r="C50" s="149"/>
      <c r="D50" s="150"/>
      <c r="E50" s="14">
        <v>1</v>
      </c>
      <c r="F50" s="14" t="s">
        <v>316</v>
      </c>
      <c r="G50" s="15">
        <v>4</v>
      </c>
      <c r="H50" s="16">
        <v>4</v>
      </c>
      <c r="I50" s="14" t="s">
        <v>316</v>
      </c>
      <c r="J50" s="15">
        <v>1</v>
      </c>
      <c r="K50" s="151"/>
      <c r="L50" s="152"/>
      <c r="M50" s="153"/>
      <c r="N50" s="16">
        <v>3</v>
      </c>
      <c r="O50" s="14" t="s">
        <v>316</v>
      </c>
      <c r="P50" s="15">
        <v>2</v>
      </c>
      <c r="Q50" s="16">
        <v>3</v>
      </c>
      <c r="R50" s="14" t="s">
        <v>316</v>
      </c>
      <c r="S50" s="15">
        <v>2</v>
      </c>
      <c r="T50" s="17">
        <v>3</v>
      </c>
      <c r="U50" s="14" t="s">
        <v>6</v>
      </c>
      <c r="V50" s="14">
        <v>1</v>
      </c>
      <c r="W50" s="18"/>
      <c r="X50" s="154">
        <f>T50/(T50+V50)*100</f>
        <v>75</v>
      </c>
      <c r="Y50" s="155"/>
      <c r="Z50" s="11">
        <f>SUM(E50,H50,N50,Q50)</f>
        <v>11</v>
      </c>
      <c r="AA50" s="6" t="s">
        <v>6</v>
      </c>
      <c r="AB50" s="12">
        <f>SUM(G50,J50,P50,S50)</f>
        <v>9</v>
      </c>
      <c r="AC50" s="156">
        <v>2</v>
      </c>
      <c r="AD50" s="157"/>
    </row>
    <row r="51" spans="1:30" s="3" customFormat="1" ht="16.5" customHeight="1">
      <c r="A51" s="13">
        <v>4</v>
      </c>
      <c r="B51" s="148" t="s">
        <v>51</v>
      </c>
      <c r="C51" s="149"/>
      <c r="D51" s="150"/>
      <c r="E51" s="14">
        <v>0</v>
      </c>
      <c r="F51" s="14" t="s">
        <v>316</v>
      </c>
      <c r="G51" s="15">
        <v>5</v>
      </c>
      <c r="H51" s="16">
        <v>2</v>
      </c>
      <c r="I51" s="14" t="s">
        <v>316</v>
      </c>
      <c r="J51" s="15">
        <v>3</v>
      </c>
      <c r="K51" s="16">
        <v>2</v>
      </c>
      <c r="L51" s="14" t="s">
        <v>316</v>
      </c>
      <c r="M51" s="15">
        <v>3</v>
      </c>
      <c r="N51" s="151"/>
      <c r="O51" s="152"/>
      <c r="P51" s="153"/>
      <c r="Q51" s="16">
        <v>1</v>
      </c>
      <c r="R51" s="14" t="s">
        <v>316</v>
      </c>
      <c r="S51" s="15">
        <v>4</v>
      </c>
      <c r="T51" s="17">
        <v>0</v>
      </c>
      <c r="U51" s="14" t="s">
        <v>6</v>
      </c>
      <c r="V51" s="14">
        <v>4</v>
      </c>
      <c r="W51" s="18"/>
      <c r="X51" s="154">
        <f>T51/(T51+V51)*100</f>
        <v>0</v>
      </c>
      <c r="Y51" s="155"/>
      <c r="Z51" s="11">
        <f>SUM(E51,H51,K51,Q51)</f>
        <v>5</v>
      </c>
      <c r="AA51" s="6" t="s">
        <v>6</v>
      </c>
      <c r="AB51" s="12">
        <f>SUM(G51,J51,M51,S51)</f>
        <v>15</v>
      </c>
      <c r="AC51" s="156">
        <v>5</v>
      </c>
      <c r="AD51" s="157"/>
    </row>
    <row r="52" spans="1:30" s="3" customFormat="1" ht="16.5" customHeight="1">
      <c r="A52" s="19">
        <v>5</v>
      </c>
      <c r="B52" s="122" t="s">
        <v>49</v>
      </c>
      <c r="C52" s="123"/>
      <c r="D52" s="163"/>
      <c r="E52" s="20">
        <v>0</v>
      </c>
      <c r="F52" s="20" t="s">
        <v>316</v>
      </c>
      <c r="G52" s="21">
        <v>5</v>
      </c>
      <c r="H52" s="22">
        <v>3</v>
      </c>
      <c r="I52" s="20" t="s">
        <v>316</v>
      </c>
      <c r="J52" s="21">
        <v>2</v>
      </c>
      <c r="K52" s="22">
        <v>2</v>
      </c>
      <c r="L52" s="20" t="s">
        <v>316</v>
      </c>
      <c r="M52" s="21">
        <v>3</v>
      </c>
      <c r="N52" s="22">
        <v>4</v>
      </c>
      <c r="O52" s="20" t="s">
        <v>316</v>
      </c>
      <c r="P52" s="21">
        <v>1</v>
      </c>
      <c r="Q52" s="141"/>
      <c r="R52" s="142"/>
      <c r="S52" s="143"/>
      <c r="T52" s="26">
        <v>2</v>
      </c>
      <c r="U52" s="20" t="s">
        <v>6</v>
      </c>
      <c r="V52" s="20">
        <v>2</v>
      </c>
      <c r="W52" s="23"/>
      <c r="X52" s="144">
        <f>T52/(T52+V52)*100</f>
        <v>50</v>
      </c>
      <c r="Y52" s="145"/>
      <c r="Z52" s="27">
        <f>SUM(E52,H52,K52,N52)</f>
        <v>9</v>
      </c>
      <c r="AA52" s="28" t="s">
        <v>6</v>
      </c>
      <c r="AB52" s="29">
        <f>SUM(G52,J52,M52,P52)</f>
        <v>11</v>
      </c>
      <c r="AC52" s="146">
        <v>3</v>
      </c>
      <c r="AD52" s="147"/>
    </row>
    <row r="53" spans="1:30" s="3" customFormat="1" ht="16.5" customHeight="1">
      <c r="A53" s="1" t="s">
        <v>31</v>
      </c>
      <c r="B53" s="1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</row>
    <row r="54" spans="1:30" s="3" customFormat="1" ht="16.5" customHeight="1">
      <c r="A54" s="25"/>
      <c r="B54" s="128"/>
      <c r="C54" s="128"/>
      <c r="D54" s="129"/>
      <c r="E54" s="131">
        <v>1</v>
      </c>
      <c r="F54" s="131"/>
      <c r="G54" s="126"/>
      <c r="H54" s="125">
        <v>2</v>
      </c>
      <c r="I54" s="131"/>
      <c r="J54" s="126"/>
      <c r="K54" s="125">
        <v>3</v>
      </c>
      <c r="L54" s="131"/>
      <c r="M54" s="126"/>
      <c r="N54" s="125">
        <v>4</v>
      </c>
      <c r="O54" s="131"/>
      <c r="P54" s="126"/>
      <c r="Q54" s="125">
        <v>5</v>
      </c>
      <c r="R54" s="131"/>
      <c r="S54" s="126"/>
      <c r="T54" s="127" t="s">
        <v>19</v>
      </c>
      <c r="U54" s="131"/>
      <c r="V54" s="132"/>
      <c r="W54" s="127" t="s">
        <v>20</v>
      </c>
      <c r="X54" s="131"/>
      <c r="Y54" s="132"/>
      <c r="Z54" s="160" t="s">
        <v>21</v>
      </c>
      <c r="AA54" s="161"/>
      <c r="AB54" s="162"/>
      <c r="AC54" s="131" t="s">
        <v>22</v>
      </c>
      <c r="AD54" s="132"/>
    </row>
    <row r="55" spans="1:30" s="3" customFormat="1" ht="16.5" customHeight="1">
      <c r="A55" s="4">
        <v>1</v>
      </c>
      <c r="B55" s="133" t="s">
        <v>52</v>
      </c>
      <c r="C55" s="134"/>
      <c r="D55" s="135"/>
      <c r="E55" s="136"/>
      <c r="F55" s="136"/>
      <c r="G55" s="137"/>
      <c r="H55" s="5">
        <v>0</v>
      </c>
      <c r="I55" s="6" t="s">
        <v>316</v>
      </c>
      <c r="J55" s="7">
        <v>5</v>
      </c>
      <c r="K55" s="5">
        <v>5</v>
      </c>
      <c r="L55" s="6" t="s">
        <v>316</v>
      </c>
      <c r="M55" s="7">
        <v>0</v>
      </c>
      <c r="N55" s="5">
        <v>0</v>
      </c>
      <c r="O55" s="6" t="s">
        <v>316</v>
      </c>
      <c r="P55" s="7">
        <v>5</v>
      </c>
      <c r="Q55" s="5">
        <v>5</v>
      </c>
      <c r="R55" s="6" t="s">
        <v>316</v>
      </c>
      <c r="S55" s="7">
        <v>0</v>
      </c>
      <c r="T55" s="8">
        <v>2</v>
      </c>
      <c r="U55" s="6" t="s">
        <v>6</v>
      </c>
      <c r="V55" s="9">
        <v>2</v>
      </c>
      <c r="W55" s="10"/>
      <c r="X55" s="154">
        <f>T55/(T55+V55)*100</f>
        <v>50</v>
      </c>
      <c r="Y55" s="155"/>
      <c r="Z55" s="11">
        <f>SUM(H55,K55,N55,Q55)</f>
        <v>10</v>
      </c>
      <c r="AA55" s="6" t="s">
        <v>6</v>
      </c>
      <c r="AB55" s="12">
        <f>SUM(J55,M55,P55,S55)</f>
        <v>10</v>
      </c>
      <c r="AC55" s="138">
        <v>3</v>
      </c>
      <c r="AD55" s="124"/>
    </row>
    <row r="56" spans="1:30" s="3" customFormat="1" ht="16.5" customHeight="1">
      <c r="A56" s="13">
        <v>2</v>
      </c>
      <c r="B56" s="158" t="s">
        <v>54</v>
      </c>
      <c r="C56" s="158"/>
      <c r="D56" s="159"/>
      <c r="E56" s="14">
        <v>5</v>
      </c>
      <c r="F56" s="6" t="s">
        <v>316</v>
      </c>
      <c r="G56" s="15">
        <v>0</v>
      </c>
      <c r="H56" s="151"/>
      <c r="I56" s="152"/>
      <c r="J56" s="153"/>
      <c r="K56" s="16">
        <v>5</v>
      </c>
      <c r="L56" s="14" t="s">
        <v>316</v>
      </c>
      <c r="M56" s="15">
        <v>0</v>
      </c>
      <c r="N56" s="16">
        <v>1</v>
      </c>
      <c r="O56" s="14" t="s">
        <v>316</v>
      </c>
      <c r="P56" s="15">
        <v>4</v>
      </c>
      <c r="Q56" s="16">
        <v>5</v>
      </c>
      <c r="R56" s="14" t="s">
        <v>316</v>
      </c>
      <c r="S56" s="15">
        <v>0</v>
      </c>
      <c r="T56" s="17">
        <v>3</v>
      </c>
      <c r="U56" s="14" t="s">
        <v>6</v>
      </c>
      <c r="V56" s="14">
        <v>1</v>
      </c>
      <c r="W56" s="18"/>
      <c r="X56" s="154">
        <f>T56/(T56+V56)*100</f>
        <v>75</v>
      </c>
      <c r="Y56" s="155"/>
      <c r="Z56" s="11">
        <f>SUM(E56,K56,N56,Q56)</f>
        <v>16</v>
      </c>
      <c r="AA56" s="6" t="s">
        <v>6</v>
      </c>
      <c r="AB56" s="12">
        <f>SUM(G56,M56,P56,S56)</f>
        <v>4</v>
      </c>
      <c r="AC56" s="156">
        <v>2</v>
      </c>
      <c r="AD56" s="157"/>
    </row>
    <row r="57" spans="1:30" s="3" customFormat="1" ht="16.5" customHeight="1">
      <c r="A57" s="13">
        <v>3</v>
      </c>
      <c r="B57" s="158" t="s">
        <v>53</v>
      </c>
      <c r="C57" s="158"/>
      <c r="D57" s="159"/>
      <c r="E57" s="14">
        <v>0</v>
      </c>
      <c r="F57" s="14" t="s">
        <v>316</v>
      </c>
      <c r="G57" s="15">
        <v>5</v>
      </c>
      <c r="H57" s="16">
        <v>0</v>
      </c>
      <c r="I57" s="14" t="s">
        <v>316</v>
      </c>
      <c r="J57" s="15">
        <v>5</v>
      </c>
      <c r="K57" s="151"/>
      <c r="L57" s="152"/>
      <c r="M57" s="153"/>
      <c r="N57" s="16">
        <v>0</v>
      </c>
      <c r="O57" s="14" t="s">
        <v>316</v>
      </c>
      <c r="P57" s="15">
        <v>5</v>
      </c>
      <c r="Q57" s="16">
        <v>3</v>
      </c>
      <c r="R57" s="14" t="s">
        <v>316</v>
      </c>
      <c r="S57" s="15">
        <v>2</v>
      </c>
      <c r="T57" s="17">
        <v>1</v>
      </c>
      <c r="U57" s="14" t="s">
        <v>6</v>
      </c>
      <c r="V57" s="14">
        <v>3</v>
      </c>
      <c r="W57" s="18"/>
      <c r="X57" s="154">
        <f>T57/(T57+V57)*100</f>
        <v>25</v>
      </c>
      <c r="Y57" s="155"/>
      <c r="Z57" s="11">
        <f>SUM(E57,H57,N57,Q57)</f>
        <v>3</v>
      </c>
      <c r="AA57" s="6" t="s">
        <v>6</v>
      </c>
      <c r="AB57" s="12">
        <f>SUM(G57,J57,P57,S57)</f>
        <v>17</v>
      </c>
      <c r="AC57" s="156">
        <v>4</v>
      </c>
      <c r="AD57" s="157"/>
    </row>
    <row r="58" spans="1:30" s="3" customFormat="1" ht="16.5" customHeight="1">
      <c r="A58" s="13">
        <v>4</v>
      </c>
      <c r="B58" s="148" t="s">
        <v>85</v>
      </c>
      <c r="C58" s="149"/>
      <c r="D58" s="150"/>
      <c r="E58" s="14">
        <v>5</v>
      </c>
      <c r="F58" s="14" t="s">
        <v>316</v>
      </c>
      <c r="G58" s="15">
        <v>0</v>
      </c>
      <c r="H58" s="16">
        <v>4</v>
      </c>
      <c r="I58" s="14" t="s">
        <v>316</v>
      </c>
      <c r="J58" s="15">
        <v>1</v>
      </c>
      <c r="K58" s="16">
        <v>5</v>
      </c>
      <c r="L58" s="14" t="s">
        <v>316</v>
      </c>
      <c r="M58" s="15">
        <v>0</v>
      </c>
      <c r="N58" s="151"/>
      <c r="O58" s="152"/>
      <c r="P58" s="153"/>
      <c r="Q58" s="16">
        <v>5</v>
      </c>
      <c r="R58" s="14" t="s">
        <v>316</v>
      </c>
      <c r="S58" s="15">
        <v>0</v>
      </c>
      <c r="T58" s="17">
        <v>4</v>
      </c>
      <c r="U58" s="14" t="s">
        <v>6</v>
      </c>
      <c r="V58" s="14">
        <v>0</v>
      </c>
      <c r="W58" s="18"/>
      <c r="X58" s="154">
        <f>T58/(T58+V58)*100</f>
        <v>100</v>
      </c>
      <c r="Y58" s="155"/>
      <c r="Z58" s="11">
        <f>SUM(E58,H58,K58,Q58)</f>
        <v>19</v>
      </c>
      <c r="AA58" s="6" t="s">
        <v>6</v>
      </c>
      <c r="AB58" s="12">
        <f>SUM(G58,J58,M58,S58)</f>
        <v>1</v>
      </c>
      <c r="AC58" s="156">
        <v>1</v>
      </c>
      <c r="AD58" s="157"/>
    </row>
    <row r="59" spans="1:30" s="3" customFormat="1" ht="16.5" customHeight="1">
      <c r="A59" s="19">
        <v>5</v>
      </c>
      <c r="B59" s="139" t="s">
        <v>55</v>
      </c>
      <c r="C59" s="139"/>
      <c r="D59" s="140"/>
      <c r="E59" s="20">
        <v>0</v>
      </c>
      <c r="F59" s="20" t="s">
        <v>316</v>
      </c>
      <c r="G59" s="21">
        <v>5</v>
      </c>
      <c r="H59" s="22">
        <v>0</v>
      </c>
      <c r="I59" s="20" t="s">
        <v>316</v>
      </c>
      <c r="J59" s="21">
        <v>5</v>
      </c>
      <c r="K59" s="22">
        <v>2</v>
      </c>
      <c r="L59" s="20" t="s">
        <v>316</v>
      </c>
      <c r="M59" s="21">
        <v>3</v>
      </c>
      <c r="N59" s="22">
        <v>0</v>
      </c>
      <c r="O59" s="20" t="s">
        <v>316</v>
      </c>
      <c r="P59" s="21">
        <v>5</v>
      </c>
      <c r="Q59" s="141"/>
      <c r="R59" s="142"/>
      <c r="S59" s="143"/>
      <c r="T59" s="26">
        <v>0</v>
      </c>
      <c r="U59" s="20" t="s">
        <v>6</v>
      </c>
      <c r="V59" s="20">
        <v>4</v>
      </c>
      <c r="W59" s="23"/>
      <c r="X59" s="144">
        <f>T59/(T59+V59)*100</f>
        <v>0</v>
      </c>
      <c r="Y59" s="145"/>
      <c r="Z59" s="27">
        <f>SUM(E59,H59,K59,N59)</f>
        <v>2</v>
      </c>
      <c r="AA59" s="28" t="s">
        <v>6</v>
      </c>
      <c r="AB59" s="29">
        <f>SUM(G59,J59,M59,P59)</f>
        <v>18</v>
      </c>
      <c r="AC59" s="146">
        <v>5</v>
      </c>
      <c r="AD59" s="147"/>
    </row>
    <row r="60" spans="1:30" s="3" customFormat="1" ht="16.5" customHeight="1">
      <c r="A60" s="1" t="s">
        <v>32</v>
      </c>
      <c r="B60" s="1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</row>
    <row r="61" spans="1:38" s="3" customFormat="1" ht="16.5" customHeight="1">
      <c r="A61" s="25"/>
      <c r="B61" s="128" t="s">
        <v>18</v>
      </c>
      <c r="C61" s="128"/>
      <c r="D61" s="129"/>
      <c r="E61" s="131">
        <v>1</v>
      </c>
      <c r="F61" s="131"/>
      <c r="G61" s="126"/>
      <c r="H61" s="125">
        <v>2</v>
      </c>
      <c r="I61" s="131"/>
      <c r="J61" s="126"/>
      <c r="K61" s="125">
        <v>3</v>
      </c>
      <c r="L61" s="131"/>
      <c r="M61" s="126"/>
      <c r="N61" s="125">
        <v>4</v>
      </c>
      <c r="O61" s="131"/>
      <c r="P61" s="126"/>
      <c r="Q61" s="125">
        <v>5</v>
      </c>
      <c r="R61" s="131"/>
      <c r="S61" s="126"/>
      <c r="T61" s="127" t="s">
        <v>19</v>
      </c>
      <c r="U61" s="131"/>
      <c r="V61" s="132"/>
      <c r="W61" s="127" t="s">
        <v>20</v>
      </c>
      <c r="X61" s="131"/>
      <c r="Y61" s="132"/>
      <c r="Z61" s="160" t="s">
        <v>21</v>
      </c>
      <c r="AA61" s="161"/>
      <c r="AB61" s="162"/>
      <c r="AC61" s="131" t="s">
        <v>22</v>
      </c>
      <c r="AD61" s="132"/>
      <c r="AE61" s="39"/>
      <c r="AG61" s="32"/>
      <c r="AH61" s="32"/>
      <c r="AI61" s="32"/>
      <c r="AJ61" s="33"/>
      <c r="AK61" s="33"/>
      <c r="AL61" s="33"/>
    </row>
    <row r="62" spans="1:38" s="3" customFormat="1" ht="16.5" customHeight="1">
      <c r="A62" s="4">
        <v>1</v>
      </c>
      <c r="B62" s="133" t="s">
        <v>86</v>
      </c>
      <c r="C62" s="134"/>
      <c r="D62" s="135"/>
      <c r="E62" s="136"/>
      <c r="F62" s="136"/>
      <c r="G62" s="137"/>
      <c r="H62" s="5">
        <v>4</v>
      </c>
      <c r="I62" s="6" t="s">
        <v>316</v>
      </c>
      <c r="J62" s="7">
        <v>1</v>
      </c>
      <c r="K62" s="5">
        <v>4</v>
      </c>
      <c r="L62" s="6" t="s">
        <v>316</v>
      </c>
      <c r="M62" s="7">
        <v>1</v>
      </c>
      <c r="N62" s="5">
        <v>2</v>
      </c>
      <c r="O62" s="6" t="s">
        <v>316</v>
      </c>
      <c r="P62" s="7">
        <v>3</v>
      </c>
      <c r="Q62" s="5">
        <v>5</v>
      </c>
      <c r="R62" s="6" t="s">
        <v>316</v>
      </c>
      <c r="S62" s="7">
        <v>0</v>
      </c>
      <c r="T62" s="8">
        <v>3</v>
      </c>
      <c r="U62" s="6" t="s">
        <v>6</v>
      </c>
      <c r="V62" s="9">
        <v>1</v>
      </c>
      <c r="W62" s="10"/>
      <c r="X62" s="154">
        <f>T62/(T62+V62)*100</f>
        <v>75</v>
      </c>
      <c r="Y62" s="155"/>
      <c r="Z62" s="11">
        <f>SUM(H62,K62,N62,Q62)</f>
        <v>15</v>
      </c>
      <c r="AA62" s="6" t="s">
        <v>6</v>
      </c>
      <c r="AB62" s="12">
        <f>SUM(J62,M62,P62,S62)</f>
        <v>5</v>
      </c>
      <c r="AC62" s="138">
        <v>2</v>
      </c>
      <c r="AD62" s="124"/>
      <c r="AG62" s="32"/>
      <c r="AH62" s="32"/>
      <c r="AI62" s="32"/>
      <c r="AJ62" s="33"/>
      <c r="AK62" s="33"/>
      <c r="AL62" s="33"/>
    </row>
    <row r="63" spans="1:38" s="3" customFormat="1" ht="16.5" customHeight="1">
      <c r="A63" s="13">
        <v>2</v>
      </c>
      <c r="B63" s="158" t="s">
        <v>75</v>
      </c>
      <c r="C63" s="158"/>
      <c r="D63" s="159"/>
      <c r="E63" s="14">
        <v>1</v>
      </c>
      <c r="F63" s="6" t="s">
        <v>316</v>
      </c>
      <c r="G63" s="15">
        <v>4</v>
      </c>
      <c r="H63" s="151"/>
      <c r="I63" s="152"/>
      <c r="J63" s="153"/>
      <c r="K63" s="16">
        <v>4</v>
      </c>
      <c r="L63" s="14" t="s">
        <v>316</v>
      </c>
      <c r="M63" s="15">
        <v>1</v>
      </c>
      <c r="N63" s="16">
        <v>0</v>
      </c>
      <c r="O63" s="14" t="s">
        <v>316</v>
      </c>
      <c r="P63" s="15">
        <v>5</v>
      </c>
      <c r="Q63" s="16">
        <v>4</v>
      </c>
      <c r="R63" s="14" t="s">
        <v>316</v>
      </c>
      <c r="S63" s="15">
        <v>1</v>
      </c>
      <c r="T63" s="17">
        <v>2</v>
      </c>
      <c r="U63" s="14" t="s">
        <v>6</v>
      </c>
      <c r="V63" s="14">
        <v>2</v>
      </c>
      <c r="W63" s="18"/>
      <c r="X63" s="154">
        <f>T63/(T63+V63)*100</f>
        <v>50</v>
      </c>
      <c r="Y63" s="155"/>
      <c r="Z63" s="11">
        <f>SUM(E63,K63,N63,Q63)</f>
        <v>9</v>
      </c>
      <c r="AA63" s="6" t="s">
        <v>6</v>
      </c>
      <c r="AB63" s="12">
        <f>SUM(G63,M63,P63,S63)</f>
        <v>11</v>
      </c>
      <c r="AC63" s="156">
        <v>3</v>
      </c>
      <c r="AD63" s="157"/>
      <c r="AE63" s="130"/>
      <c r="AF63" s="119"/>
      <c r="AG63" s="32"/>
      <c r="AH63" s="32"/>
      <c r="AI63" s="32"/>
      <c r="AJ63" s="33"/>
      <c r="AK63" s="33"/>
      <c r="AL63" s="33"/>
    </row>
    <row r="64" spans="1:38" s="3" customFormat="1" ht="16.5" customHeight="1">
      <c r="A64" s="13">
        <v>3</v>
      </c>
      <c r="B64" s="158" t="s">
        <v>87</v>
      </c>
      <c r="C64" s="158"/>
      <c r="D64" s="159"/>
      <c r="E64" s="14">
        <v>1</v>
      </c>
      <c r="F64" s="14" t="s">
        <v>316</v>
      </c>
      <c r="G64" s="15">
        <v>4</v>
      </c>
      <c r="H64" s="16">
        <v>1</v>
      </c>
      <c r="I64" s="14" t="s">
        <v>316</v>
      </c>
      <c r="J64" s="15">
        <v>4</v>
      </c>
      <c r="K64" s="151"/>
      <c r="L64" s="152"/>
      <c r="M64" s="153"/>
      <c r="N64" s="16">
        <v>0</v>
      </c>
      <c r="O64" s="14" t="s">
        <v>316</v>
      </c>
      <c r="P64" s="15">
        <v>5</v>
      </c>
      <c r="Q64" s="16">
        <v>2</v>
      </c>
      <c r="R64" s="14" t="s">
        <v>316</v>
      </c>
      <c r="S64" s="15">
        <v>3</v>
      </c>
      <c r="T64" s="17">
        <v>0</v>
      </c>
      <c r="U64" s="14" t="s">
        <v>6</v>
      </c>
      <c r="V64" s="14">
        <v>4</v>
      </c>
      <c r="W64" s="18"/>
      <c r="X64" s="154">
        <f>T64/(T64+V64)*100</f>
        <v>0</v>
      </c>
      <c r="Y64" s="155"/>
      <c r="Z64" s="11">
        <f>SUM(E64,H64,N64,Q64)</f>
        <v>4</v>
      </c>
      <c r="AA64" s="6" t="s">
        <v>6</v>
      </c>
      <c r="AB64" s="12">
        <f>SUM(G64,J64,P64,S64)</f>
        <v>16</v>
      </c>
      <c r="AC64" s="156">
        <v>5</v>
      </c>
      <c r="AD64" s="157"/>
      <c r="AE64" s="120"/>
      <c r="AF64" s="121"/>
      <c r="AG64" s="32"/>
      <c r="AH64" s="32"/>
      <c r="AI64" s="32"/>
      <c r="AJ64" s="33"/>
      <c r="AK64" s="33"/>
      <c r="AL64" s="33"/>
    </row>
    <row r="65" spans="1:53" ht="16.5" customHeight="1">
      <c r="A65" s="13">
        <v>4</v>
      </c>
      <c r="B65" s="148" t="s">
        <v>88</v>
      </c>
      <c r="C65" s="149"/>
      <c r="D65" s="150"/>
      <c r="E65" s="14">
        <v>3</v>
      </c>
      <c r="F65" s="14" t="s">
        <v>316</v>
      </c>
      <c r="G65" s="15">
        <v>2</v>
      </c>
      <c r="H65" s="16">
        <v>5</v>
      </c>
      <c r="I65" s="14" t="s">
        <v>316</v>
      </c>
      <c r="J65" s="15">
        <v>0</v>
      </c>
      <c r="K65" s="16">
        <v>5</v>
      </c>
      <c r="L65" s="14" t="s">
        <v>316</v>
      </c>
      <c r="M65" s="15">
        <v>0</v>
      </c>
      <c r="N65" s="151"/>
      <c r="O65" s="152"/>
      <c r="P65" s="153"/>
      <c r="Q65" s="16">
        <v>5</v>
      </c>
      <c r="R65" s="14" t="s">
        <v>316</v>
      </c>
      <c r="S65" s="15">
        <v>0</v>
      </c>
      <c r="T65" s="17">
        <v>4</v>
      </c>
      <c r="U65" s="14" t="s">
        <v>6</v>
      </c>
      <c r="V65" s="14">
        <v>0</v>
      </c>
      <c r="W65" s="18"/>
      <c r="X65" s="154">
        <f>T65/(T65+V65)*100</f>
        <v>100</v>
      </c>
      <c r="Y65" s="155"/>
      <c r="Z65" s="11">
        <f>SUM(E65,H65,K65,Q65)</f>
        <v>18</v>
      </c>
      <c r="AA65" s="6" t="s">
        <v>6</v>
      </c>
      <c r="AB65" s="12">
        <f>SUM(G65,J65,M65,S65)</f>
        <v>2</v>
      </c>
      <c r="AC65" s="156">
        <v>1</v>
      </c>
      <c r="AD65" s="157"/>
      <c r="AE65" s="130"/>
      <c r="AF65" s="119"/>
      <c r="AG65" s="32"/>
      <c r="AH65" s="32"/>
      <c r="AI65" s="32"/>
      <c r="AJ65" s="33"/>
      <c r="AK65" s="33"/>
      <c r="AL65" s="33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38" s="3" customFormat="1" ht="16.5" customHeight="1">
      <c r="A66" s="19">
        <v>5</v>
      </c>
      <c r="B66" s="139" t="s">
        <v>56</v>
      </c>
      <c r="C66" s="139"/>
      <c r="D66" s="140"/>
      <c r="E66" s="20">
        <v>0</v>
      </c>
      <c r="F66" s="20" t="s">
        <v>316</v>
      </c>
      <c r="G66" s="21">
        <v>5</v>
      </c>
      <c r="H66" s="22">
        <v>1</v>
      </c>
      <c r="I66" s="20" t="s">
        <v>316</v>
      </c>
      <c r="J66" s="21">
        <v>4</v>
      </c>
      <c r="K66" s="22">
        <v>3</v>
      </c>
      <c r="L66" s="20" t="s">
        <v>316</v>
      </c>
      <c r="M66" s="21">
        <v>2</v>
      </c>
      <c r="N66" s="22">
        <v>0</v>
      </c>
      <c r="O66" s="20" t="s">
        <v>316</v>
      </c>
      <c r="P66" s="21">
        <v>5</v>
      </c>
      <c r="Q66" s="141"/>
      <c r="R66" s="142"/>
      <c r="S66" s="143"/>
      <c r="T66" s="26">
        <v>1</v>
      </c>
      <c r="U66" s="20" t="s">
        <v>6</v>
      </c>
      <c r="V66" s="20">
        <v>3</v>
      </c>
      <c r="W66" s="23"/>
      <c r="X66" s="144">
        <f>T66/(T66+V66)*100</f>
        <v>25</v>
      </c>
      <c r="Y66" s="145"/>
      <c r="Z66" s="27">
        <f>SUM(E66,H66,K66,N66)</f>
        <v>4</v>
      </c>
      <c r="AA66" s="28" t="s">
        <v>6</v>
      </c>
      <c r="AB66" s="29">
        <f>SUM(G66,J66,M66,P66)</f>
        <v>16</v>
      </c>
      <c r="AC66" s="146">
        <v>4</v>
      </c>
      <c r="AD66" s="147"/>
      <c r="AE66" s="130"/>
      <c r="AF66" s="119"/>
      <c r="AG66" s="32"/>
      <c r="AH66" s="32"/>
      <c r="AI66" s="32"/>
      <c r="AJ66" s="33"/>
      <c r="AK66" s="33"/>
      <c r="AL66" s="33"/>
    </row>
    <row r="67" spans="1:30" s="3" customFormat="1" ht="16.5" customHeight="1">
      <c r="A67" s="1" t="s">
        <v>33</v>
      </c>
      <c r="B67" s="1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</row>
    <row r="68" spans="1:30" s="3" customFormat="1" ht="16.5" customHeight="1">
      <c r="A68" s="25"/>
      <c r="B68" s="128" t="s">
        <v>18</v>
      </c>
      <c r="C68" s="128"/>
      <c r="D68" s="129"/>
      <c r="E68" s="131">
        <v>1</v>
      </c>
      <c r="F68" s="131"/>
      <c r="G68" s="126"/>
      <c r="H68" s="125">
        <v>2</v>
      </c>
      <c r="I68" s="131"/>
      <c r="J68" s="126"/>
      <c r="K68" s="125">
        <v>3</v>
      </c>
      <c r="L68" s="131"/>
      <c r="M68" s="126"/>
      <c r="N68" s="125">
        <v>4</v>
      </c>
      <c r="O68" s="131"/>
      <c r="P68" s="126"/>
      <c r="Q68" s="125">
        <v>5</v>
      </c>
      <c r="R68" s="131"/>
      <c r="S68" s="126"/>
      <c r="T68" s="127" t="s">
        <v>19</v>
      </c>
      <c r="U68" s="131"/>
      <c r="V68" s="132"/>
      <c r="W68" s="127" t="s">
        <v>20</v>
      </c>
      <c r="X68" s="131"/>
      <c r="Y68" s="132"/>
      <c r="Z68" s="160" t="s">
        <v>21</v>
      </c>
      <c r="AA68" s="161"/>
      <c r="AB68" s="162"/>
      <c r="AC68" s="131" t="s">
        <v>22</v>
      </c>
      <c r="AD68" s="132"/>
    </row>
    <row r="69" spans="1:30" s="3" customFormat="1" ht="16.5" customHeight="1">
      <c r="A69" s="4">
        <v>1</v>
      </c>
      <c r="B69" s="133" t="s">
        <v>57</v>
      </c>
      <c r="C69" s="134"/>
      <c r="D69" s="135"/>
      <c r="E69" s="136"/>
      <c r="F69" s="136"/>
      <c r="G69" s="137"/>
      <c r="H69" s="5">
        <v>4</v>
      </c>
      <c r="I69" s="6" t="s">
        <v>377</v>
      </c>
      <c r="J69" s="7">
        <v>1</v>
      </c>
      <c r="K69" s="5">
        <v>2</v>
      </c>
      <c r="L69" s="6" t="s">
        <v>377</v>
      </c>
      <c r="M69" s="7">
        <v>3</v>
      </c>
      <c r="N69" s="5">
        <v>4</v>
      </c>
      <c r="O69" s="6" t="s">
        <v>377</v>
      </c>
      <c r="P69" s="7">
        <v>1</v>
      </c>
      <c r="Q69" s="5"/>
      <c r="R69" s="6" t="s">
        <v>377</v>
      </c>
      <c r="S69" s="7"/>
      <c r="T69" s="104">
        <v>2</v>
      </c>
      <c r="U69" s="105" t="s">
        <v>6</v>
      </c>
      <c r="V69" s="106">
        <v>1</v>
      </c>
      <c r="W69" s="10"/>
      <c r="X69" s="154">
        <f>T69/(T69+V69)*100</f>
        <v>66.66666666666666</v>
      </c>
      <c r="Y69" s="155"/>
      <c r="Z69" s="116">
        <f>SUM(H69,K69,N69,Q69)</f>
        <v>10</v>
      </c>
      <c r="AA69" s="6" t="s">
        <v>6</v>
      </c>
      <c r="AB69" s="12">
        <f>SUM(J69,M69,P69,S69)</f>
        <v>5</v>
      </c>
      <c r="AC69" s="138">
        <v>1</v>
      </c>
      <c r="AD69" s="124"/>
    </row>
    <row r="70" spans="1:30" s="3" customFormat="1" ht="16.5" customHeight="1">
      <c r="A70" s="13">
        <v>2</v>
      </c>
      <c r="B70" s="158" t="s">
        <v>89</v>
      </c>
      <c r="C70" s="158"/>
      <c r="D70" s="159"/>
      <c r="E70" s="14">
        <v>1</v>
      </c>
      <c r="F70" s="6" t="s">
        <v>377</v>
      </c>
      <c r="G70" s="15">
        <v>4</v>
      </c>
      <c r="H70" s="151"/>
      <c r="I70" s="152"/>
      <c r="J70" s="153"/>
      <c r="K70" s="16">
        <v>1</v>
      </c>
      <c r="L70" s="14" t="s">
        <v>377</v>
      </c>
      <c r="M70" s="15">
        <v>4</v>
      </c>
      <c r="N70" s="16">
        <v>0</v>
      </c>
      <c r="O70" s="14" t="s">
        <v>377</v>
      </c>
      <c r="P70" s="15">
        <v>5</v>
      </c>
      <c r="Q70" s="16"/>
      <c r="R70" s="14" t="s">
        <v>377</v>
      </c>
      <c r="S70" s="15"/>
      <c r="T70" s="17">
        <v>0</v>
      </c>
      <c r="U70" s="14" t="s">
        <v>6</v>
      </c>
      <c r="V70" s="14">
        <v>3</v>
      </c>
      <c r="W70" s="18"/>
      <c r="X70" s="154">
        <f>T70/(T70+V70)*100</f>
        <v>0</v>
      </c>
      <c r="Y70" s="155"/>
      <c r="Z70" s="11">
        <f>SUM(E70,K70,N70,Q70)</f>
        <v>2</v>
      </c>
      <c r="AA70" s="6" t="s">
        <v>6</v>
      </c>
      <c r="AB70" s="12">
        <f>SUM(G70,M70,P70,S70)</f>
        <v>13</v>
      </c>
      <c r="AC70" s="156">
        <v>4</v>
      </c>
      <c r="AD70" s="157"/>
    </row>
    <row r="71" spans="1:53" ht="16.5" customHeight="1">
      <c r="A71" s="13">
        <v>3</v>
      </c>
      <c r="B71" s="158" t="s">
        <v>90</v>
      </c>
      <c r="C71" s="158"/>
      <c r="D71" s="159"/>
      <c r="E71" s="14">
        <v>3</v>
      </c>
      <c r="F71" s="14" t="s">
        <v>377</v>
      </c>
      <c r="G71" s="15">
        <v>2</v>
      </c>
      <c r="H71" s="16">
        <v>4</v>
      </c>
      <c r="I71" s="14" t="s">
        <v>377</v>
      </c>
      <c r="J71" s="15">
        <v>1</v>
      </c>
      <c r="K71" s="151"/>
      <c r="L71" s="152"/>
      <c r="M71" s="153"/>
      <c r="N71" s="16">
        <v>2</v>
      </c>
      <c r="O71" s="14" t="s">
        <v>377</v>
      </c>
      <c r="P71" s="15">
        <v>3</v>
      </c>
      <c r="Q71" s="16"/>
      <c r="R71" s="14" t="s">
        <v>377</v>
      </c>
      <c r="S71" s="15"/>
      <c r="T71" s="107">
        <v>2</v>
      </c>
      <c r="U71" s="108" t="s">
        <v>6</v>
      </c>
      <c r="V71" s="108">
        <v>1</v>
      </c>
      <c r="W71" s="18"/>
      <c r="X71" s="154">
        <f>T71/(T71+V71)*100</f>
        <v>66.66666666666666</v>
      </c>
      <c r="Y71" s="155"/>
      <c r="Z71" s="116">
        <f>SUM(E71,H71,N71,Q71)</f>
        <v>9</v>
      </c>
      <c r="AA71" s="6" t="s">
        <v>6</v>
      </c>
      <c r="AB71" s="12">
        <f>SUM(G71,J71,P71,S71)</f>
        <v>6</v>
      </c>
      <c r="AC71" s="156">
        <v>2</v>
      </c>
      <c r="AD71" s="157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30" s="3" customFormat="1" ht="16.5" customHeight="1">
      <c r="A72" s="13">
        <v>4</v>
      </c>
      <c r="B72" s="148" t="s">
        <v>91</v>
      </c>
      <c r="C72" s="149"/>
      <c r="D72" s="150"/>
      <c r="E72" s="14">
        <v>1</v>
      </c>
      <c r="F72" s="14" t="s">
        <v>377</v>
      </c>
      <c r="G72" s="15">
        <v>4</v>
      </c>
      <c r="H72" s="16">
        <v>5</v>
      </c>
      <c r="I72" s="14" t="s">
        <v>377</v>
      </c>
      <c r="J72" s="15">
        <v>0</v>
      </c>
      <c r="K72" s="16">
        <v>3</v>
      </c>
      <c r="L72" s="14" t="s">
        <v>377</v>
      </c>
      <c r="M72" s="15">
        <v>2</v>
      </c>
      <c r="N72" s="151"/>
      <c r="O72" s="152"/>
      <c r="P72" s="153"/>
      <c r="Q72" s="16"/>
      <c r="R72" s="14" t="s">
        <v>377</v>
      </c>
      <c r="S72" s="15"/>
      <c r="T72" s="107">
        <v>2</v>
      </c>
      <c r="U72" s="108" t="s">
        <v>6</v>
      </c>
      <c r="V72" s="108">
        <v>1</v>
      </c>
      <c r="W72" s="18"/>
      <c r="X72" s="154">
        <f>T72/(T72+V72)*100</f>
        <v>66.66666666666666</v>
      </c>
      <c r="Y72" s="155"/>
      <c r="Z72" s="116">
        <f>SUM(E72,H72,K72,Q72)</f>
        <v>9</v>
      </c>
      <c r="AA72" s="6" t="s">
        <v>6</v>
      </c>
      <c r="AB72" s="12">
        <f>SUM(G72,J72,M72,S72)</f>
        <v>6</v>
      </c>
      <c r="AC72" s="156">
        <v>3</v>
      </c>
      <c r="AD72" s="157"/>
    </row>
    <row r="73" spans="1:30" s="3" customFormat="1" ht="16.5" customHeight="1">
      <c r="A73" s="19">
        <v>5</v>
      </c>
      <c r="B73" s="139"/>
      <c r="C73" s="139"/>
      <c r="D73" s="140"/>
      <c r="E73" s="20"/>
      <c r="F73" s="20" t="s">
        <v>377</v>
      </c>
      <c r="G73" s="21"/>
      <c r="H73" s="22"/>
      <c r="I73" s="20" t="s">
        <v>377</v>
      </c>
      <c r="J73" s="21"/>
      <c r="K73" s="22"/>
      <c r="L73" s="20" t="s">
        <v>377</v>
      </c>
      <c r="M73" s="21"/>
      <c r="N73" s="22"/>
      <c r="O73" s="20" t="s">
        <v>377</v>
      </c>
      <c r="P73" s="21"/>
      <c r="Q73" s="141"/>
      <c r="R73" s="142"/>
      <c r="S73" s="143"/>
      <c r="T73" s="26"/>
      <c r="U73" s="20" t="s">
        <v>6</v>
      </c>
      <c r="V73" s="20"/>
      <c r="W73" s="23"/>
      <c r="X73" s="144" t="e">
        <f>T73/(T73+V73)*100</f>
        <v>#DIV/0!</v>
      </c>
      <c r="Y73" s="145"/>
      <c r="Z73" s="27">
        <f>SUM(E73,H73,K73,N73)</f>
        <v>0</v>
      </c>
      <c r="AA73" s="28" t="s">
        <v>6</v>
      </c>
      <c r="AB73" s="29">
        <f>SUM(G73,J73,M73,P73)</f>
        <v>0</v>
      </c>
      <c r="AC73" s="146"/>
      <c r="AD73" s="147"/>
    </row>
    <row r="74" spans="1:30" s="3" customFormat="1" ht="16.5" customHeight="1">
      <c r="A74" s="1" t="s">
        <v>92</v>
      </c>
      <c r="B74" s="1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</row>
    <row r="75" spans="1:30" ht="16.5" customHeight="1">
      <c r="A75" s="25"/>
      <c r="B75" s="128" t="s">
        <v>18</v>
      </c>
      <c r="C75" s="128"/>
      <c r="D75" s="129"/>
      <c r="E75" s="131">
        <v>1</v>
      </c>
      <c r="F75" s="131"/>
      <c r="G75" s="126"/>
      <c r="H75" s="125">
        <v>2</v>
      </c>
      <c r="I75" s="131"/>
      <c r="J75" s="126"/>
      <c r="K75" s="125">
        <v>3</v>
      </c>
      <c r="L75" s="131"/>
      <c r="M75" s="126"/>
      <c r="N75" s="125">
        <v>4</v>
      </c>
      <c r="O75" s="131"/>
      <c r="P75" s="126"/>
      <c r="Q75" s="125">
        <v>5</v>
      </c>
      <c r="R75" s="131"/>
      <c r="S75" s="126"/>
      <c r="T75" s="127" t="s">
        <v>19</v>
      </c>
      <c r="U75" s="131"/>
      <c r="V75" s="132"/>
      <c r="W75" s="127" t="s">
        <v>20</v>
      </c>
      <c r="X75" s="131"/>
      <c r="Y75" s="132"/>
      <c r="Z75" s="160" t="s">
        <v>21</v>
      </c>
      <c r="AA75" s="161"/>
      <c r="AB75" s="162"/>
      <c r="AC75" s="131" t="s">
        <v>22</v>
      </c>
      <c r="AD75" s="132"/>
    </row>
    <row r="76" spans="1:30" ht="16.5" customHeight="1">
      <c r="A76" s="4">
        <v>1</v>
      </c>
      <c r="B76" s="133" t="s">
        <v>93</v>
      </c>
      <c r="C76" s="134"/>
      <c r="D76" s="135"/>
      <c r="E76" s="136"/>
      <c r="F76" s="136"/>
      <c r="G76" s="137"/>
      <c r="H76" s="5">
        <v>1</v>
      </c>
      <c r="I76" s="6" t="s">
        <v>377</v>
      </c>
      <c r="J76" s="7">
        <v>4</v>
      </c>
      <c r="K76" s="5">
        <v>3</v>
      </c>
      <c r="L76" s="6" t="s">
        <v>377</v>
      </c>
      <c r="M76" s="7">
        <v>2</v>
      </c>
      <c r="N76" s="5">
        <v>3</v>
      </c>
      <c r="O76" s="6" t="s">
        <v>377</v>
      </c>
      <c r="P76" s="7">
        <v>2</v>
      </c>
      <c r="Q76" s="5"/>
      <c r="R76" s="6" t="s">
        <v>377</v>
      </c>
      <c r="S76" s="7"/>
      <c r="T76" s="8">
        <v>2</v>
      </c>
      <c r="U76" s="6" t="s">
        <v>6</v>
      </c>
      <c r="V76" s="9">
        <v>1</v>
      </c>
      <c r="W76" s="10"/>
      <c r="X76" s="154">
        <f>T76/(T76+V76)*100</f>
        <v>66.66666666666666</v>
      </c>
      <c r="Y76" s="155"/>
      <c r="Z76" s="11">
        <f>SUM(H76,K76,N76,Q76)</f>
        <v>7</v>
      </c>
      <c r="AA76" s="6" t="s">
        <v>6</v>
      </c>
      <c r="AB76" s="12">
        <f>SUM(J76,M76,P76,S76)</f>
        <v>8</v>
      </c>
      <c r="AC76" s="138">
        <v>2</v>
      </c>
      <c r="AD76" s="124"/>
    </row>
    <row r="77" spans="1:30" ht="16.5" customHeight="1">
      <c r="A77" s="13">
        <v>2</v>
      </c>
      <c r="B77" s="158" t="s">
        <v>94</v>
      </c>
      <c r="C77" s="158"/>
      <c r="D77" s="159"/>
      <c r="E77" s="14">
        <v>4</v>
      </c>
      <c r="F77" s="6" t="s">
        <v>377</v>
      </c>
      <c r="G77" s="15">
        <v>1</v>
      </c>
      <c r="H77" s="151"/>
      <c r="I77" s="152"/>
      <c r="J77" s="153"/>
      <c r="K77" s="16">
        <v>4</v>
      </c>
      <c r="L77" s="14" t="s">
        <v>377</v>
      </c>
      <c r="M77" s="15">
        <v>1</v>
      </c>
      <c r="N77" s="16">
        <v>4</v>
      </c>
      <c r="O77" s="14" t="s">
        <v>377</v>
      </c>
      <c r="P77" s="15">
        <v>1</v>
      </c>
      <c r="Q77" s="16"/>
      <c r="R77" s="14" t="s">
        <v>377</v>
      </c>
      <c r="S77" s="15"/>
      <c r="T77" s="17">
        <v>3</v>
      </c>
      <c r="U77" s="14" t="s">
        <v>6</v>
      </c>
      <c r="V77" s="14">
        <v>0</v>
      </c>
      <c r="W77" s="18"/>
      <c r="X77" s="154">
        <f>T77/(T77+V77)*100</f>
        <v>100</v>
      </c>
      <c r="Y77" s="155"/>
      <c r="Z77" s="11">
        <f>SUM(E77,K77,N77,Q77)</f>
        <v>12</v>
      </c>
      <c r="AA77" s="6" t="s">
        <v>6</v>
      </c>
      <c r="AB77" s="12">
        <f>SUM(G77,M77,P77,S77)</f>
        <v>3</v>
      </c>
      <c r="AC77" s="156">
        <v>1</v>
      </c>
      <c r="AD77" s="157"/>
    </row>
    <row r="78" spans="1:38" ht="16.5" customHeight="1">
      <c r="A78" s="13">
        <v>3</v>
      </c>
      <c r="B78" s="158" t="s">
        <v>95</v>
      </c>
      <c r="C78" s="158"/>
      <c r="D78" s="159"/>
      <c r="E78" s="14">
        <v>2</v>
      </c>
      <c r="F78" s="14" t="s">
        <v>377</v>
      </c>
      <c r="G78" s="15">
        <v>3</v>
      </c>
      <c r="H78" s="16">
        <v>1</v>
      </c>
      <c r="I78" s="14" t="s">
        <v>377</v>
      </c>
      <c r="J78" s="15">
        <v>4</v>
      </c>
      <c r="K78" s="151"/>
      <c r="L78" s="152"/>
      <c r="M78" s="153"/>
      <c r="N78" s="16">
        <v>5</v>
      </c>
      <c r="O78" s="14" t="s">
        <v>377</v>
      </c>
      <c r="P78" s="15">
        <v>0</v>
      </c>
      <c r="Q78" s="16"/>
      <c r="R78" s="14" t="s">
        <v>377</v>
      </c>
      <c r="S78" s="15"/>
      <c r="T78" s="17">
        <v>1</v>
      </c>
      <c r="U78" s="14" t="s">
        <v>6</v>
      </c>
      <c r="V78" s="14">
        <v>2</v>
      </c>
      <c r="W78" s="18"/>
      <c r="X78" s="154">
        <f>T78/(T78+V78)*100</f>
        <v>33.33333333333333</v>
      </c>
      <c r="Y78" s="155"/>
      <c r="Z78" s="11">
        <f>SUM(E78,H78,N78,Q78)</f>
        <v>8</v>
      </c>
      <c r="AA78" s="6" t="s">
        <v>6</v>
      </c>
      <c r="AB78" s="12">
        <f>SUM(G78,J78,P78,S78)</f>
        <v>7</v>
      </c>
      <c r="AC78" s="156">
        <v>3</v>
      </c>
      <c r="AD78" s="157"/>
      <c r="AJ78" s="1"/>
      <c r="AK78" s="1"/>
      <c r="AL78" s="1"/>
    </row>
    <row r="79" spans="1:38" ht="16.5" customHeight="1">
      <c r="A79" s="13">
        <v>4</v>
      </c>
      <c r="B79" s="148" t="s">
        <v>96</v>
      </c>
      <c r="C79" s="149"/>
      <c r="D79" s="150"/>
      <c r="E79" s="14">
        <v>2</v>
      </c>
      <c r="F79" s="14" t="s">
        <v>377</v>
      </c>
      <c r="G79" s="15">
        <v>3</v>
      </c>
      <c r="H79" s="16">
        <v>1</v>
      </c>
      <c r="I79" s="14" t="s">
        <v>377</v>
      </c>
      <c r="J79" s="15">
        <v>4</v>
      </c>
      <c r="K79" s="16">
        <v>0</v>
      </c>
      <c r="L79" s="14" t="s">
        <v>377</v>
      </c>
      <c r="M79" s="15">
        <v>5</v>
      </c>
      <c r="N79" s="151"/>
      <c r="O79" s="152"/>
      <c r="P79" s="153"/>
      <c r="Q79" s="16"/>
      <c r="R79" s="14" t="s">
        <v>377</v>
      </c>
      <c r="S79" s="15"/>
      <c r="T79" s="17">
        <v>0</v>
      </c>
      <c r="U79" s="14" t="s">
        <v>6</v>
      </c>
      <c r="V79" s="14">
        <v>3</v>
      </c>
      <c r="W79" s="18"/>
      <c r="X79" s="154">
        <f>T79/(T79+V79)*100</f>
        <v>0</v>
      </c>
      <c r="Y79" s="155"/>
      <c r="Z79" s="11">
        <f>SUM(E79,H79,K79,Q79)</f>
        <v>3</v>
      </c>
      <c r="AA79" s="6" t="s">
        <v>6</v>
      </c>
      <c r="AB79" s="12">
        <f>SUM(G79,J79,M79,S79)</f>
        <v>12</v>
      </c>
      <c r="AC79" s="156">
        <v>4</v>
      </c>
      <c r="AD79" s="157"/>
      <c r="AJ79" s="1"/>
      <c r="AK79" s="1"/>
      <c r="AL79" s="1"/>
    </row>
    <row r="80" spans="1:38" ht="16.5" customHeight="1">
      <c r="A80" s="19">
        <v>5</v>
      </c>
      <c r="B80" s="139"/>
      <c r="C80" s="139"/>
      <c r="D80" s="140"/>
      <c r="E80" s="20"/>
      <c r="F80" s="20" t="s">
        <v>377</v>
      </c>
      <c r="G80" s="21"/>
      <c r="H80" s="22"/>
      <c r="I80" s="20" t="s">
        <v>377</v>
      </c>
      <c r="J80" s="21"/>
      <c r="K80" s="22"/>
      <c r="L80" s="20" t="s">
        <v>377</v>
      </c>
      <c r="M80" s="21"/>
      <c r="N80" s="22"/>
      <c r="O80" s="20" t="s">
        <v>377</v>
      </c>
      <c r="P80" s="21"/>
      <c r="Q80" s="141"/>
      <c r="R80" s="142"/>
      <c r="S80" s="143"/>
      <c r="T80" s="26"/>
      <c r="U80" s="20" t="s">
        <v>6</v>
      </c>
      <c r="V80" s="20"/>
      <c r="W80" s="23"/>
      <c r="X80" s="144" t="e">
        <f>T80/(T80+V80)*100</f>
        <v>#DIV/0!</v>
      </c>
      <c r="Y80" s="145"/>
      <c r="Z80" s="27">
        <f>SUM(E80,H80,K80,N80)</f>
        <v>0</v>
      </c>
      <c r="AA80" s="28" t="s">
        <v>6</v>
      </c>
      <c r="AB80" s="29">
        <f>SUM(G80,J80,M80,P80)</f>
        <v>0</v>
      </c>
      <c r="AC80" s="146"/>
      <c r="AD80" s="147"/>
      <c r="AJ80" s="1"/>
      <c r="AK80" s="1"/>
      <c r="AL80" s="1"/>
    </row>
    <row r="81" spans="5:38" ht="12">
      <c r="E81" s="1"/>
      <c r="F81" s="1"/>
      <c r="G81" s="1"/>
      <c r="X81" s="2"/>
      <c r="Y81" s="2"/>
      <c r="AJ81" s="1"/>
      <c r="AK81" s="1"/>
      <c r="AL81" s="1"/>
    </row>
    <row r="82" spans="23:38" ht="12">
      <c r="W82" s="2"/>
      <c r="X82" s="2"/>
      <c r="Y82" s="2"/>
      <c r="AJ82" s="1"/>
      <c r="AK82" s="1"/>
      <c r="AL82" s="1"/>
    </row>
    <row r="83" spans="23:38" ht="12">
      <c r="W83" s="2"/>
      <c r="X83" s="2"/>
      <c r="Y83" s="30"/>
      <c r="AJ83" s="1"/>
      <c r="AK83" s="1"/>
      <c r="AL83" s="1"/>
    </row>
    <row r="84" spans="5:38" ht="12">
      <c r="E84" s="1"/>
      <c r="F84" s="1"/>
      <c r="G84" s="1"/>
      <c r="W84" s="2"/>
      <c r="X84" s="2"/>
      <c r="Y84" s="2"/>
      <c r="AJ84" s="1"/>
      <c r="AK84" s="1"/>
      <c r="AL84" s="1"/>
    </row>
    <row r="85" spans="5:38" ht="12">
      <c r="E85" s="1"/>
      <c r="W85" s="2"/>
      <c r="X85" s="2"/>
      <c r="Y85" s="2"/>
      <c r="AJ85" s="1"/>
      <c r="AK85" s="1"/>
      <c r="AL85" s="1"/>
    </row>
    <row r="86" spans="5:38" ht="12">
      <c r="E86" s="1"/>
      <c r="W86" s="2"/>
      <c r="X86" s="2"/>
      <c r="Y86" s="2"/>
      <c r="AJ86" s="1"/>
      <c r="AK86" s="1"/>
      <c r="AL86" s="1"/>
    </row>
  </sheetData>
  <mergeCells count="340">
    <mergeCell ref="AD1:AF1"/>
    <mergeCell ref="B16:D16"/>
    <mergeCell ref="N16:P16"/>
    <mergeCell ref="X16:Y16"/>
    <mergeCell ref="AE14:AF14"/>
    <mergeCell ref="AE16:AF16"/>
    <mergeCell ref="X14:Y14"/>
    <mergeCell ref="AC14:AD14"/>
    <mergeCell ref="B15:D15"/>
    <mergeCell ref="K15:M15"/>
    <mergeCell ref="X15:Y15"/>
    <mergeCell ref="U2:AD2"/>
    <mergeCell ref="U3:AD3"/>
    <mergeCell ref="AC16:AD16"/>
    <mergeCell ref="AC15:AD15"/>
    <mergeCell ref="X13:Y13"/>
    <mergeCell ref="AC13:AD13"/>
    <mergeCell ref="W5:Y5"/>
    <mergeCell ref="Z5:AB5"/>
    <mergeCell ref="AC5:AD5"/>
    <mergeCell ref="N72:P72"/>
    <mergeCell ref="X72:Y72"/>
    <mergeCell ref="AC72:AD72"/>
    <mergeCell ref="AC71:AD71"/>
    <mergeCell ref="X71:Y71"/>
    <mergeCell ref="Z68:AB68"/>
    <mergeCell ref="AC68:AD68"/>
    <mergeCell ref="N68:P68"/>
    <mergeCell ref="B73:D73"/>
    <mergeCell ref="Q73:S73"/>
    <mergeCell ref="X73:Y73"/>
    <mergeCell ref="AC73:AD73"/>
    <mergeCell ref="B72:D72"/>
    <mergeCell ref="B71:D71"/>
    <mergeCell ref="K71:M71"/>
    <mergeCell ref="B70:D70"/>
    <mergeCell ref="H70:J70"/>
    <mergeCell ref="X70:Y70"/>
    <mergeCell ref="AC70:AD70"/>
    <mergeCell ref="B69:D69"/>
    <mergeCell ref="E69:G69"/>
    <mergeCell ref="X69:Y69"/>
    <mergeCell ref="AC69:AD69"/>
    <mergeCell ref="B68:D68"/>
    <mergeCell ref="E68:G68"/>
    <mergeCell ref="H68:J68"/>
    <mergeCell ref="K68:M68"/>
    <mergeCell ref="Q68:S68"/>
    <mergeCell ref="T68:V68"/>
    <mergeCell ref="W68:Y68"/>
    <mergeCell ref="B59:D59"/>
    <mergeCell ref="Q59:S59"/>
    <mergeCell ref="X59:Y59"/>
    <mergeCell ref="X64:Y64"/>
    <mergeCell ref="B63:D63"/>
    <mergeCell ref="H63:J63"/>
    <mergeCell ref="X63:Y63"/>
    <mergeCell ref="AC59:AD59"/>
    <mergeCell ref="B58:D58"/>
    <mergeCell ref="N58:P58"/>
    <mergeCell ref="X58:Y58"/>
    <mergeCell ref="AC58:AD58"/>
    <mergeCell ref="B57:D57"/>
    <mergeCell ref="K57:M57"/>
    <mergeCell ref="X57:Y57"/>
    <mergeCell ref="AC57:AD57"/>
    <mergeCell ref="B56:D56"/>
    <mergeCell ref="H56:J56"/>
    <mergeCell ref="X56:Y56"/>
    <mergeCell ref="AC56:AD56"/>
    <mergeCell ref="Z54:AB54"/>
    <mergeCell ref="AC54:AD54"/>
    <mergeCell ref="B55:D55"/>
    <mergeCell ref="E55:G55"/>
    <mergeCell ref="X55:Y55"/>
    <mergeCell ref="AC55:AD55"/>
    <mergeCell ref="B54:D54"/>
    <mergeCell ref="E54:G54"/>
    <mergeCell ref="H54:J54"/>
    <mergeCell ref="K54:M54"/>
    <mergeCell ref="N54:P54"/>
    <mergeCell ref="Q54:S54"/>
    <mergeCell ref="T54:V54"/>
    <mergeCell ref="W54:Y54"/>
    <mergeCell ref="B45:D45"/>
    <mergeCell ref="Q45:S45"/>
    <mergeCell ref="X45:Y45"/>
    <mergeCell ref="AC45:AD45"/>
    <mergeCell ref="B44:D44"/>
    <mergeCell ref="N44:P44"/>
    <mergeCell ref="X44:Y44"/>
    <mergeCell ref="AC44:AD44"/>
    <mergeCell ref="B43:D43"/>
    <mergeCell ref="K43:M43"/>
    <mergeCell ref="X43:Y43"/>
    <mergeCell ref="AC43:AD43"/>
    <mergeCell ref="B42:D42"/>
    <mergeCell ref="H42:J42"/>
    <mergeCell ref="X42:Y42"/>
    <mergeCell ref="AC42:AD42"/>
    <mergeCell ref="Z40:AB40"/>
    <mergeCell ref="AC40:AD40"/>
    <mergeCell ref="B41:D41"/>
    <mergeCell ref="E41:G41"/>
    <mergeCell ref="X41:Y41"/>
    <mergeCell ref="AC41:AD41"/>
    <mergeCell ref="B40:D40"/>
    <mergeCell ref="E40:G40"/>
    <mergeCell ref="H40:J40"/>
    <mergeCell ref="K40:M40"/>
    <mergeCell ref="B31:D31"/>
    <mergeCell ref="Q31:S31"/>
    <mergeCell ref="X31:Y31"/>
    <mergeCell ref="AC31:AD31"/>
    <mergeCell ref="B30:D30"/>
    <mergeCell ref="N30:P30"/>
    <mergeCell ref="X30:Y30"/>
    <mergeCell ref="AC30:AD30"/>
    <mergeCell ref="H28:J28"/>
    <mergeCell ref="X28:Y28"/>
    <mergeCell ref="AC28:AD28"/>
    <mergeCell ref="B29:D29"/>
    <mergeCell ref="K29:M29"/>
    <mergeCell ref="X29:Y29"/>
    <mergeCell ref="AC29:AD29"/>
    <mergeCell ref="B28:D28"/>
    <mergeCell ref="Z26:AB26"/>
    <mergeCell ref="AC26:AD26"/>
    <mergeCell ref="B27:D27"/>
    <mergeCell ref="E27:G27"/>
    <mergeCell ref="X27:Y27"/>
    <mergeCell ref="AC27:AD27"/>
    <mergeCell ref="B26:D26"/>
    <mergeCell ref="E26:G26"/>
    <mergeCell ref="H26:J26"/>
    <mergeCell ref="K26:M26"/>
    <mergeCell ref="N26:P26"/>
    <mergeCell ref="Q26:S26"/>
    <mergeCell ref="T26:V26"/>
    <mergeCell ref="W26:Y26"/>
    <mergeCell ref="B17:D17"/>
    <mergeCell ref="Q17:S17"/>
    <mergeCell ref="X17:Y17"/>
    <mergeCell ref="AC17:AD17"/>
    <mergeCell ref="B12:D12"/>
    <mergeCell ref="E12:G12"/>
    <mergeCell ref="H12:J12"/>
    <mergeCell ref="B14:D14"/>
    <mergeCell ref="H14:J14"/>
    <mergeCell ref="B13:D13"/>
    <mergeCell ref="E13:G13"/>
    <mergeCell ref="Y1:AC1"/>
    <mergeCell ref="K12:M12"/>
    <mergeCell ref="N12:P12"/>
    <mergeCell ref="Q12:S12"/>
    <mergeCell ref="T12:V12"/>
    <mergeCell ref="W12:Y12"/>
    <mergeCell ref="Z12:AB12"/>
    <mergeCell ref="AC12:AD12"/>
    <mergeCell ref="Q5:S5"/>
    <mergeCell ref="T5:V5"/>
    <mergeCell ref="AC64:AD64"/>
    <mergeCell ref="B65:D65"/>
    <mergeCell ref="N65:P65"/>
    <mergeCell ref="X65:Y65"/>
    <mergeCell ref="AC65:AD65"/>
    <mergeCell ref="B64:D64"/>
    <mergeCell ref="K64:M64"/>
    <mergeCell ref="AC63:AD63"/>
    <mergeCell ref="Z61:AB61"/>
    <mergeCell ref="AC61:AD61"/>
    <mergeCell ref="B62:D62"/>
    <mergeCell ref="E62:G62"/>
    <mergeCell ref="X62:Y62"/>
    <mergeCell ref="AC62:AD62"/>
    <mergeCell ref="B61:D61"/>
    <mergeCell ref="Q61:S61"/>
    <mergeCell ref="E61:G61"/>
    <mergeCell ref="H61:J61"/>
    <mergeCell ref="X49:Y49"/>
    <mergeCell ref="AC49:AD49"/>
    <mergeCell ref="B50:D50"/>
    <mergeCell ref="K50:M50"/>
    <mergeCell ref="X50:Y50"/>
    <mergeCell ref="AC50:AD50"/>
    <mergeCell ref="B49:D49"/>
    <mergeCell ref="H49:J49"/>
    <mergeCell ref="B51:D51"/>
    <mergeCell ref="B48:D48"/>
    <mergeCell ref="E48:G48"/>
    <mergeCell ref="X48:Y48"/>
    <mergeCell ref="AC48:AD48"/>
    <mergeCell ref="T33:V33"/>
    <mergeCell ref="W33:Y33"/>
    <mergeCell ref="K47:M47"/>
    <mergeCell ref="N47:P47"/>
    <mergeCell ref="Q47:S47"/>
    <mergeCell ref="T47:V47"/>
    <mergeCell ref="N40:P40"/>
    <mergeCell ref="Q40:S40"/>
    <mergeCell ref="T40:V40"/>
    <mergeCell ref="W40:Y40"/>
    <mergeCell ref="B34:D34"/>
    <mergeCell ref="E34:G34"/>
    <mergeCell ref="X34:Y34"/>
    <mergeCell ref="AC34:AD34"/>
    <mergeCell ref="X6:Y6"/>
    <mergeCell ref="AC6:AD6"/>
    <mergeCell ref="B33:D33"/>
    <mergeCell ref="E33:G33"/>
    <mergeCell ref="H33:J33"/>
    <mergeCell ref="K33:M33"/>
    <mergeCell ref="Z33:AB33"/>
    <mergeCell ref="AC33:AD33"/>
    <mergeCell ref="N33:P33"/>
    <mergeCell ref="Q33:S33"/>
    <mergeCell ref="N5:P5"/>
    <mergeCell ref="B7:D7"/>
    <mergeCell ref="H7:J7"/>
    <mergeCell ref="X7:Y7"/>
    <mergeCell ref="B5:D5"/>
    <mergeCell ref="E5:G5"/>
    <mergeCell ref="H5:J5"/>
    <mergeCell ref="K5:M5"/>
    <mergeCell ref="B6:D6"/>
    <mergeCell ref="E6:G6"/>
    <mergeCell ref="AC7:AD7"/>
    <mergeCell ref="B8:D8"/>
    <mergeCell ref="K8:M8"/>
    <mergeCell ref="X8:Y8"/>
    <mergeCell ref="AC8:AD8"/>
    <mergeCell ref="B9:D9"/>
    <mergeCell ref="N9:P9"/>
    <mergeCell ref="X9:Y9"/>
    <mergeCell ref="AC9:AD9"/>
    <mergeCell ref="B10:D10"/>
    <mergeCell ref="Q10:S10"/>
    <mergeCell ref="X10:Y10"/>
    <mergeCell ref="AC10:AD10"/>
    <mergeCell ref="H19:J19"/>
    <mergeCell ref="K19:M19"/>
    <mergeCell ref="N19:P19"/>
    <mergeCell ref="Q19:S19"/>
    <mergeCell ref="W19:Y19"/>
    <mergeCell ref="Z19:AB19"/>
    <mergeCell ref="AC19:AD19"/>
    <mergeCell ref="B20:D20"/>
    <mergeCell ref="E20:G20"/>
    <mergeCell ref="X20:Y20"/>
    <mergeCell ref="AC20:AD20"/>
    <mergeCell ref="T19:V19"/>
    <mergeCell ref="B19:D19"/>
    <mergeCell ref="E19:G19"/>
    <mergeCell ref="B21:D21"/>
    <mergeCell ref="H21:J21"/>
    <mergeCell ref="X21:Y21"/>
    <mergeCell ref="AC21:AD21"/>
    <mergeCell ref="B23:D23"/>
    <mergeCell ref="N23:P23"/>
    <mergeCell ref="X23:Y23"/>
    <mergeCell ref="AC23:AD23"/>
    <mergeCell ref="B22:D22"/>
    <mergeCell ref="K22:M22"/>
    <mergeCell ref="X22:Y22"/>
    <mergeCell ref="AC22:AD22"/>
    <mergeCell ref="B24:D24"/>
    <mergeCell ref="Q24:S24"/>
    <mergeCell ref="X24:Y24"/>
    <mergeCell ref="AC24:AD24"/>
    <mergeCell ref="B35:D35"/>
    <mergeCell ref="X35:Y35"/>
    <mergeCell ref="AC35:AD35"/>
    <mergeCell ref="H35:J35"/>
    <mergeCell ref="AC37:AD37"/>
    <mergeCell ref="B36:D36"/>
    <mergeCell ref="X36:Y36"/>
    <mergeCell ref="AC36:AD36"/>
    <mergeCell ref="K36:M36"/>
    <mergeCell ref="B37:D37"/>
    <mergeCell ref="N37:P37"/>
    <mergeCell ref="X37:Y37"/>
    <mergeCell ref="B38:D38"/>
    <mergeCell ref="AC47:AD47"/>
    <mergeCell ref="W47:Y47"/>
    <mergeCell ref="Z47:AB47"/>
    <mergeCell ref="Q38:S38"/>
    <mergeCell ref="X38:Y38"/>
    <mergeCell ref="AC38:AD38"/>
    <mergeCell ref="B47:D47"/>
    <mergeCell ref="E47:G47"/>
    <mergeCell ref="H47:J47"/>
    <mergeCell ref="X51:Y51"/>
    <mergeCell ref="AC51:AD51"/>
    <mergeCell ref="N51:P51"/>
    <mergeCell ref="B52:D52"/>
    <mergeCell ref="X52:Y52"/>
    <mergeCell ref="AC52:AD52"/>
    <mergeCell ref="Q52:S52"/>
    <mergeCell ref="K61:M61"/>
    <mergeCell ref="N61:P61"/>
    <mergeCell ref="T61:V61"/>
    <mergeCell ref="W61:Y61"/>
    <mergeCell ref="B66:D66"/>
    <mergeCell ref="X66:Y66"/>
    <mergeCell ref="AC66:AD66"/>
    <mergeCell ref="Q66:S66"/>
    <mergeCell ref="AE63:AF63"/>
    <mergeCell ref="AE65:AF65"/>
    <mergeCell ref="AE64:AF64"/>
    <mergeCell ref="AE66:AF66"/>
    <mergeCell ref="B75:D75"/>
    <mergeCell ref="E75:G75"/>
    <mergeCell ref="H75:J75"/>
    <mergeCell ref="K75:M75"/>
    <mergeCell ref="Z75:AB75"/>
    <mergeCell ref="AC75:AD75"/>
    <mergeCell ref="B76:D76"/>
    <mergeCell ref="E76:G76"/>
    <mergeCell ref="X76:Y76"/>
    <mergeCell ref="AC76:AD76"/>
    <mergeCell ref="N75:P75"/>
    <mergeCell ref="Q75:S75"/>
    <mergeCell ref="T75:V75"/>
    <mergeCell ref="W75:Y75"/>
    <mergeCell ref="B77:D77"/>
    <mergeCell ref="H77:J77"/>
    <mergeCell ref="X77:Y77"/>
    <mergeCell ref="AC77:AD77"/>
    <mergeCell ref="B78:D78"/>
    <mergeCell ref="K78:M78"/>
    <mergeCell ref="X78:Y78"/>
    <mergeCell ref="AC78:AD78"/>
    <mergeCell ref="B79:D79"/>
    <mergeCell ref="N79:P79"/>
    <mergeCell ref="X79:Y79"/>
    <mergeCell ref="AC79:AD79"/>
    <mergeCell ref="B80:D80"/>
    <mergeCell ref="Q80:S80"/>
    <mergeCell ref="X80:Y80"/>
    <mergeCell ref="AC80:AD80"/>
  </mergeCells>
  <printOptions/>
  <pageMargins left="0.64" right="0.2362204724409449" top="0.79" bottom="0.5511811023622047" header="0.2755905511811024" footer="0.5118110236220472"/>
  <pageSetup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46" t="s">
        <v>860</v>
      </c>
      <c r="C1" s="196" t="s">
        <v>1</v>
      </c>
      <c r="D1" s="196"/>
      <c r="E1" s="196"/>
      <c r="F1" s="46" t="s">
        <v>981</v>
      </c>
      <c r="G1" s="47"/>
      <c r="H1" s="49" t="s">
        <v>0</v>
      </c>
      <c r="I1" s="46" t="s">
        <v>323</v>
      </c>
      <c r="J1" s="196" t="s">
        <v>1</v>
      </c>
      <c r="K1" s="196"/>
      <c r="L1" s="196"/>
      <c r="M1" s="46" t="s">
        <v>929</v>
      </c>
      <c r="N1" s="47"/>
      <c r="O1" s="49" t="s">
        <v>0</v>
      </c>
      <c r="P1" s="46" t="s">
        <v>324</v>
      </c>
      <c r="Q1" s="196" t="s">
        <v>1</v>
      </c>
      <c r="R1" s="196"/>
      <c r="S1" s="196"/>
      <c r="T1" s="46" t="s">
        <v>929</v>
      </c>
      <c r="V1" s="133" t="s">
        <v>52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54</v>
      </c>
      <c r="W2" s="158"/>
      <c r="X2" s="159"/>
    </row>
    <row r="3" spans="1:24" ht="13.5">
      <c r="A3" s="48">
        <v>1</v>
      </c>
      <c r="B3" s="24" t="str">
        <f>V1</f>
        <v>函南ＫＲＴＣ</v>
      </c>
      <c r="C3" s="44">
        <v>0</v>
      </c>
      <c r="D3" s="45" t="s">
        <v>6</v>
      </c>
      <c r="E3" s="44">
        <v>5</v>
      </c>
      <c r="F3" s="38" t="str">
        <f>V4</f>
        <v>中伊豆テニスフォーラムＡ</v>
      </c>
      <c r="G3" s="47"/>
      <c r="H3" s="48">
        <v>1</v>
      </c>
      <c r="I3" s="73" t="str">
        <f>V2</f>
        <v>トキワクラブ伊豆高原Ｂ</v>
      </c>
      <c r="J3" s="44">
        <v>5</v>
      </c>
      <c r="K3" s="45" t="s">
        <v>6</v>
      </c>
      <c r="L3" s="44">
        <v>0</v>
      </c>
      <c r="M3" s="46" t="str">
        <f>V5</f>
        <v>旭化成Ｂ</v>
      </c>
      <c r="N3" s="47"/>
      <c r="O3" s="48">
        <v>2</v>
      </c>
      <c r="P3" s="24" t="str">
        <f>V5</f>
        <v>旭化成Ｂ</v>
      </c>
      <c r="Q3" s="44">
        <v>0</v>
      </c>
      <c r="R3" s="45" t="s">
        <v>6</v>
      </c>
      <c r="S3" s="44">
        <v>5</v>
      </c>
      <c r="T3" s="38" t="str">
        <f>V1</f>
        <v>函南ＫＲＴＣ</v>
      </c>
      <c r="V3" s="158" t="s">
        <v>53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85</v>
      </c>
      <c r="W4" s="149"/>
      <c r="X4" s="150"/>
    </row>
    <row r="5" spans="1:24" ht="13.5">
      <c r="A5" s="197" t="s">
        <v>13</v>
      </c>
      <c r="B5" s="46" t="s">
        <v>861</v>
      </c>
      <c r="C5" s="198">
        <v>0</v>
      </c>
      <c r="D5" s="199" t="s">
        <v>340</v>
      </c>
      <c r="E5" s="198">
        <v>8</v>
      </c>
      <c r="F5" s="46" t="s">
        <v>803</v>
      </c>
      <c r="G5" s="47"/>
      <c r="H5" s="197" t="s">
        <v>13</v>
      </c>
      <c r="I5" s="46" t="s">
        <v>933</v>
      </c>
      <c r="J5" s="198">
        <v>8</v>
      </c>
      <c r="K5" s="199" t="s">
        <v>243</v>
      </c>
      <c r="L5" s="198">
        <v>2</v>
      </c>
      <c r="M5" s="46" t="s">
        <v>269</v>
      </c>
      <c r="N5" s="47"/>
      <c r="O5" s="197" t="s">
        <v>13</v>
      </c>
      <c r="P5" s="46" t="s">
        <v>266</v>
      </c>
      <c r="Q5" s="198">
        <v>2</v>
      </c>
      <c r="R5" s="199" t="s">
        <v>243</v>
      </c>
      <c r="S5" s="198">
        <v>8</v>
      </c>
      <c r="T5" s="46" t="s">
        <v>271</v>
      </c>
      <c r="V5" s="139" t="s">
        <v>55</v>
      </c>
      <c r="W5" s="139"/>
      <c r="X5" s="140"/>
    </row>
    <row r="6" spans="1:21" ht="13.5">
      <c r="A6" s="197"/>
      <c r="B6" s="46" t="s">
        <v>862</v>
      </c>
      <c r="C6" s="198"/>
      <c r="D6" s="198"/>
      <c r="E6" s="198"/>
      <c r="F6" s="46" t="s">
        <v>804</v>
      </c>
      <c r="G6" s="47"/>
      <c r="H6" s="197"/>
      <c r="I6" s="46" t="s">
        <v>276</v>
      </c>
      <c r="J6" s="198"/>
      <c r="K6" s="198"/>
      <c r="L6" s="198"/>
      <c r="M6" s="46" t="s">
        <v>270</v>
      </c>
      <c r="N6" s="47"/>
      <c r="O6" s="197"/>
      <c r="P6" s="46" t="s">
        <v>935</v>
      </c>
      <c r="Q6" s="198"/>
      <c r="R6" s="198"/>
      <c r="S6" s="198"/>
      <c r="T6" s="46" t="s">
        <v>272</v>
      </c>
      <c r="U6" s="86" t="s">
        <v>117</v>
      </c>
    </row>
    <row r="7" spans="1:23" ht="13.5">
      <c r="A7" s="197" t="s">
        <v>14</v>
      </c>
      <c r="B7" s="46" t="s">
        <v>272</v>
      </c>
      <c r="C7" s="198">
        <v>1</v>
      </c>
      <c r="D7" s="199" t="s">
        <v>340</v>
      </c>
      <c r="E7" s="198">
        <v>8</v>
      </c>
      <c r="F7" s="46" t="s">
        <v>805</v>
      </c>
      <c r="G7" s="47"/>
      <c r="H7" s="197" t="s">
        <v>14</v>
      </c>
      <c r="I7" s="46" t="s">
        <v>277</v>
      </c>
      <c r="J7" s="198">
        <v>8</v>
      </c>
      <c r="K7" s="199" t="s">
        <v>243</v>
      </c>
      <c r="L7" s="198">
        <v>5</v>
      </c>
      <c r="M7" s="46" t="s">
        <v>935</v>
      </c>
      <c r="N7" s="47"/>
      <c r="O7" s="197" t="s">
        <v>14</v>
      </c>
      <c r="P7" s="59" t="s">
        <v>267</v>
      </c>
      <c r="Q7" s="198">
        <v>1</v>
      </c>
      <c r="R7" s="199" t="s">
        <v>243</v>
      </c>
      <c r="S7" s="198">
        <v>8</v>
      </c>
      <c r="T7" s="46" t="s">
        <v>273</v>
      </c>
      <c r="U7" s="51">
        <v>1</v>
      </c>
      <c r="V7" s="85" t="s">
        <v>107</v>
      </c>
      <c r="W7" s="85" t="s">
        <v>108</v>
      </c>
    </row>
    <row r="8" spans="1:23" ht="13.5">
      <c r="A8" s="197"/>
      <c r="B8" s="46" t="s">
        <v>274</v>
      </c>
      <c r="C8" s="198"/>
      <c r="D8" s="198"/>
      <c r="E8" s="198"/>
      <c r="F8" s="46" t="s">
        <v>806</v>
      </c>
      <c r="G8" s="47"/>
      <c r="H8" s="197"/>
      <c r="I8" s="46" t="s">
        <v>932</v>
      </c>
      <c r="J8" s="198"/>
      <c r="K8" s="198"/>
      <c r="L8" s="198"/>
      <c r="M8" s="59" t="s">
        <v>267</v>
      </c>
      <c r="N8" s="47"/>
      <c r="O8" s="197"/>
      <c r="P8" s="46" t="s">
        <v>268</v>
      </c>
      <c r="Q8" s="198"/>
      <c r="R8" s="198"/>
      <c r="S8" s="198"/>
      <c r="T8" s="46" t="s">
        <v>274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46" t="s">
        <v>272</v>
      </c>
      <c r="C9" s="45">
        <v>3</v>
      </c>
      <c r="D9" s="46" t="s">
        <v>340</v>
      </c>
      <c r="E9" s="45">
        <v>8</v>
      </c>
      <c r="F9" s="46" t="s">
        <v>803</v>
      </c>
      <c r="G9" s="47"/>
      <c r="H9" s="49" t="s">
        <v>10</v>
      </c>
      <c r="I9" s="46" t="s">
        <v>933</v>
      </c>
      <c r="J9" s="45">
        <v>8</v>
      </c>
      <c r="K9" s="46" t="s">
        <v>243</v>
      </c>
      <c r="L9" s="45">
        <v>5</v>
      </c>
      <c r="M9" s="46" t="s">
        <v>269</v>
      </c>
      <c r="N9" s="47"/>
      <c r="O9" s="49" t="s">
        <v>10</v>
      </c>
      <c r="P9" s="46" t="s">
        <v>269</v>
      </c>
      <c r="Q9" s="45">
        <v>0</v>
      </c>
      <c r="R9" s="46" t="s">
        <v>243</v>
      </c>
      <c r="S9" s="45">
        <v>8</v>
      </c>
      <c r="T9" s="46" t="s">
        <v>272</v>
      </c>
      <c r="U9" s="51">
        <v>3</v>
      </c>
      <c r="V9" s="85" t="s">
        <v>111</v>
      </c>
      <c r="W9" s="85" t="s">
        <v>112</v>
      </c>
    </row>
    <row r="10" spans="1:23" ht="13.5">
      <c r="A10" s="49" t="s">
        <v>11</v>
      </c>
      <c r="B10" s="46" t="s">
        <v>934</v>
      </c>
      <c r="C10" s="45">
        <v>0</v>
      </c>
      <c r="D10" s="46" t="s">
        <v>340</v>
      </c>
      <c r="E10" s="45">
        <v>8</v>
      </c>
      <c r="F10" s="46" t="s">
        <v>804</v>
      </c>
      <c r="G10" s="47"/>
      <c r="H10" s="49" t="s">
        <v>11</v>
      </c>
      <c r="I10" s="46" t="s">
        <v>278</v>
      </c>
      <c r="J10" s="45">
        <v>8</v>
      </c>
      <c r="K10" s="46" t="s">
        <v>243</v>
      </c>
      <c r="L10" s="45">
        <v>2</v>
      </c>
      <c r="M10" s="46" t="s">
        <v>270</v>
      </c>
      <c r="N10" s="47"/>
      <c r="O10" s="49" t="s">
        <v>11</v>
      </c>
      <c r="P10" s="46" t="s">
        <v>270</v>
      </c>
      <c r="Q10" s="45">
        <v>0</v>
      </c>
      <c r="R10" s="46" t="s">
        <v>243</v>
      </c>
      <c r="S10" s="45">
        <v>8</v>
      </c>
      <c r="T10" s="46" t="s">
        <v>275</v>
      </c>
      <c r="U10" s="51">
        <v>4</v>
      </c>
      <c r="V10" s="85" t="s">
        <v>113</v>
      </c>
      <c r="W10" s="85" t="s">
        <v>114</v>
      </c>
    </row>
    <row r="11" spans="1:23" ht="13.5">
      <c r="A11" s="49" t="s">
        <v>12</v>
      </c>
      <c r="B11" s="46" t="s">
        <v>275</v>
      </c>
      <c r="C11" s="45">
        <v>0</v>
      </c>
      <c r="D11" s="46" t="s">
        <v>340</v>
      </c>
      <c r="E11" s="45">
        <v>8</v>
      </c>
      <c r="F11" s="46" t="s">
        <v>808</v>
      </c>
      <c r="G11" s="47"/>
      <c r="H11" s="49" t="s">
        <v>12</v>
      </c>
      <c r="I11" s="46" t="s">
        <v>277</v>
      </c>
      <c r="J11" s="45">
        <v>8</v>
      </c>
      <c r="K11" s="46" t="s">
        <v>243</v>
      </c>
      <c r="L11" s="45">
        <v>0</v>
      </c>
      <c r="M11" s="46" t="s">
        <v>268</v>
      </c>
      <c r="N11" s="47"/>
      <c r="O11" s="49" t="s">
        <v>12</v>
      </c>
      <c r="P11" s="46" t="s">
        <v>268</v>
      </c>
      <c r="Q11" s="45">
        <v>1</v>
      </c>
      <c r="R11" s="46" t="s">
        <v>243</v>
      </c>
      <c r="S11" s="45">
        <v>8</v>
      </c>
      <c r="T11" s="46" t="s">
        <v>934</v>
      </c>
      <c r="U11" s="51">
        <v>5</v>
      </c>
      <c r="V11" s="85" t="s">
        <v>115</v>
      </c>
      <c r="W11" s="85" t="s">
        <v>116</v>
      </c>
    </row>
    <row r="12" spans="1:20" ht="13.5">
      <c r="A12" s="55"/>
      <c r="B12" s="55"/>
      <c r="C12" s="55">
        <f>SUM(C5:C11)</f>
        <v>4</v>
      </c>
      <c r="D12" s="55"/>
      <c r="E12" s="55">
        <f>SUM(E5:E11)</f>
        <v>40</v>
      </c>
      <c r="F12" s="55"/>
      <c r="G12" s="55"/>
      <c r="H12" s="55"/>
      <c r="I12" s="55"/>
      <c r="J12" s="55">
        <f>SUM(J5:J11)</f>
        <v>40</v>
      </c>
      <c r="K12" s="55"/>
      <c r="L12" s="55">
        <f>SUM(L5:L11)</f>
        <v>14</v>
      </c>
      <c r="M12" s="55"/>
      <c r="N12" s="55"/>
      <c r="O12" s="55"/>
      <c r="P12" s="55"/>
      <c r="Q12" s="55">
        <f>SUM(Q5:Q11)</f>
        <v>4</v>
      </c>
      <c r="R12" s="55"/>
      <c r="S12" s="55">
        <f>SUM(S5:S11)</f>
        <v>40</v>
      </c>
      <c r="T12" s="55"/>
    </row>
    <row r="13" spans="1:20" ht="13.5">
      <c r="A13" s="49" t="s">
        <v>0</v>
      </c>
      <c r="B13" s="46" t="s">
        <v>1060</v>
      </c>
      <c r="C13" s="196" t="s">
        <v>1</v>
      </c>
      <c r="D13" s="196"/>
      <c r="E13" s="196"/>
      <c r="F13" s="46" t="s">
        <v>863</v>
      </c>
      <c r="G13" s="47"/>
      <c r="H13" s="49" t="s">
        <v>0</v>
      </c>
      <c r="I13" s="46" t="s">
        <v>927</v>
      </c>
      <c r="J13" s="196" t="s">
        <v>1</v>
      </c>
      <c r="K13" s="196"/>
      <c r="L13" s="196"/>
      <c r="M13" s="46" t="s">
        <v>928</v>
      </c>
      <c r="N13" s="47"/>
      <c r="O13" s="49" t="s">
        <v>0</v>
      </c>
      <c r="P13" s="46" t="s">
        <v>797</v>
      </c>
      <c r="Q13" s="196" t="s">
        <v>1</v>
      </c>
      <c r="R13" s="196"/>
      <c r="S13" s="196"/>
      <c r="T13" s="46" t="s">
        <v>929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73" t="str">
        <f>V4</f>
        <v>中伊豆テニスフォーラムＡ</v>
      </c>
      <c r="C15" s="44">
        <v>5</v>
      </c>
      <c r="D15" s="45" t="s">
        <v>6</v>
      </c>
      <c r="E15" s="44">
        <v>0</v>
      </c>
      <c r="F15" s="46" t="str">
        <f>V3</f>
        <v>特種製紙</v>
      </c>
      <c r="G15" s="47"/>
      <c r="H15" s="48">
        <v>3</v>
      </c>
      <c r="I15" s="73" t="str">
        <f>V2</f>
        <v>トキワクラブ伊豆高原Ｂ</v>
      </c>
      <c r="J15" s="44">
        <v>5</v>
      </c>
      <c r="K15" s="45" t="s">
        <v>6</v>
      </c>
      <c r="L15" s="44">
        <v>0</v>
      </c>
      <c r="M15" s="46" t="str">
        <f>V3</f>
        <v>特種製紙</v>
      </c>
      <c r="N15" s="47"/>
      <c r="O15" s="48">
        <v>3</v>
      </c>
      <c r="P15" s="24" t="str">
        <f>V5</f>
        <v>旭化成Ｂ</v>
      </c>
      <c r="Q15" s="44">
        <v>0</v>
      </c>
      <c r="R15" s="45" t="s">
        <v>6</v>
      </c>
      <c r="S15" s="44">
        <v>5</v>
      </c>
      <c r="T15" s="38" t="str">
        <f>V4</f>
        <v>中伊豆テニスフォーラムＡ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46" t="s">
        <v>803</v>
      </c>
      <c r="C17" s="198">
        <v>8</v>
      </c>
      <c r="D17" s="199" t="s">
        <v>243</v>
      </c>
      <c r="E17" s="198">
        <v>0</v>
      </c>
      <c r="F17" s="46" t="s">
        <v>867</v>
      </c>
      <c r="G17" s="47"/>
      <c r="H17" s="197" t="s">
        <v>13</v>
      </c>
      <c r="I17" s="46" t="s">
        <v>933</v>
      </c>
      <c r="J17" s="198">
        <v>8</v>
      </c>
      <c r="K17" s="199" t="s">
        <v>243</v>
      </c>
      <c r="L17" s="198">
        <v>2</v>
      </c>
      <c r="M17" s="46" t="s">
        <v>867</v>
      </c>
      <c r="N17" s="47"/>
      <c r="O17" s="197" t="s">
        <v>13</v>
      </c>
      <c r="P17" s="46" t="s">
        <v>269</v>
      </c>
      <c r="Q17" s="198">
        <v>0</v>
      </c>
      <c r="R17" s="199" t="s">
        <v>243</v>
      </c>
      <c r="S17" s="198">
        <v>8</v>
      </c>
      <c r="T17" s="46" t="s">
        <v>803</v>
      </c>
    </row>
    <row r="18" spans="1:20" ht="13.5">
      <c r="A18" s="197"/>
      <c r="B18" s="46" t="s">
        <v>804</v>
      </c>
      <c r="C18" s="198"/>
      <c r="D18" s="198"/>
      <c r="E18" s="198"/>
      <c r="F18" s="46" t="s">
        <v>1028</v>
      </c>
      <c r="G18" s="47"/>
      <c r="H18" s="197"/>
      <c r="I18" s="46" t="s">
        <v>276</v>
      </c>
      <c r="J18" s="198"/>
      <c r="K18" s="198"/>
      <c r="L18" s="198"/>
      <c r="M18" s="46" t="s">
        <v>868</v>
      </c>
      <c r="N18" s="47"/>
      <c r="O18" s="197"/>
      <c r="P18" s="46" t="s">
        <v>268</v>
      </c>
      <c r="Q18" s="198"/>
      <c r="R18" s="198"/>
      <c r="S18" s="198"/>
      <c r="T18" s="46" t="s">
        <v>804</v>
      </c>
    </row>
    <row r="19" spans="1:20" ht="13.5">
      <c r="A19" s="197" t="s">
        <v>14</v>
      </c>
      <c r="B19" s="46" t="s">
        <v>808</v>
      </c>
      <c r="C19" s="198">
        <v>8</v>
      </c>
      <c r="D19" s="199" t="s">
        <v>243</v>
      </c>
      <c r="E19" s="198">
        <v>1</v>
      </c>
      <c r="F19" s="46" t="s">
        <v>866</v>
      </c>
      <c r="G19" s="47"/>
      <c r="H19" s="197" t="s">
        <v>14</v>
      </c>
      <c r="I19" s="46" t="s">
        <v>932</v>
      </c>
      <c r="J19" s="198">
        <v>8</v>
      </c>
      <c r="K19" s="199" t="s">
        <v>243</v>
      </c>
      <c r="L19" s="198">
        <v>5</v>
      </c>
      <c r="M19" s="59" t="s">
        <v>930</v>
      </c>
      <c r="N19" s="47"/>
      <c r="O19" s="197" t="s">
        <v>14</v>
      </c>
      <c r="P19" s="59" t="s">
        <v>267</v>
      </c>
      <c r="Q19" s="198">
        <v>2</v>
      </c>
      <c r="R19" s="199" t="s">
        <v>243</v>
      </c>
      <c r="S19" s="198">
        <v>8</v>
      </c>
      <c r="T19" s="46" t="s">
        <v>805</v>
      </c>
    </row>
    <row r="20" spans="1:20" ht="13.5">
      <c r="A20" s="197"/>
      <c r="B20" s="46" t="s">
        <v>806</v>
      </c>
      <c r="C20" s="198"/>
      <c r="D20" s="198"/>
      <c r="E20" s="198"/>
      <c r="F20" s="46" t="s">
        <v>931</v>
      </c>
      <c r="G20" s="47"/>
      <c r="H20" s="197"/>
      <c r="I20" s="46" t="s">
        <v>936</v>
      </c>
      <c r="J20" s="198"/>
      <c r="K20" s="198"/>
      <c r="L20" s="198"/>
      <c r="M20" s="46" t="s">
        <v>866</v>
      </c>
      <c r="N20" s="47"/>
      <c r="O20" s="197"/>
      <c r="P20" s="46" t="s">
        <v>802</v>
      </c>
      <c r="Q20" s="198"/>
      <c r="R20" s="198"/>
      <c r="S20" s="198"/>
      <c r="T20" s="46" t="s">
        <v>806</v>
      </c>
    </row>
    <row r="21" spans="1:20" ht="13.5">
      <c r="A21" s="49" t="s">
        <v>10</v>
      </c>
      <c r="B21" s="46" t="s">
        <v>806</v>
      </c>
      <c r="C21" s="45">
        <v>8</v>
      </c>
      <c r="D21" s="46" t="s">
        <v>243</v>
      </c>
      <c r="E21" s="45">
        <v>2</v>
      </c>
      <c r="F21" s="46" t="s">
        <v>1028</v>
      </c>
      <c r="G21" s="47"/>
      <c r="H21" s="49" t="s">
        <v>10</v>
      </c>
      <c r="I21" s="46" t="s">
        <v>933</v>
      </c>
      <c r="J21" s="45">
        <v>8</v>
      </c>
      <c r="K21" s="46" t="s">
        <v>243</v>
      </c>
      <c r="L21" s="45">
        <v>1</v>
      </c>
      <c r="M21" s="59" t="s">
        <v>930</v>
      </c>
      <c r="N21" s="47"/>
      <c r="O21" s="49" t="s">
        <v>10</v>
      </c>
      <c r="P21" s="46" t="s">
        <v>269</v>
      </c>
      <c r="Q21" s="45">
        <v>1</v>
      </c>
      <c r="R21" s="46" t="s">
        <v>243</v>
      </c>
      <c r="S21" s="45">
        <v>8</v>
      </c>
      <c r="T21" s="46" t="s">
        <v>807</v>
      </c>
    </row>
    <row r="22" spans="1:20" ht="13.5">
      <c r="A22" s="49" t="s">
        <v>11</v>
      </c>
      <c r="B22" s="46" t="s">
        <v>808</v>
      </c>
      <c r="C22" s="45">
        <v>8</v>
      </c>
      <c r="D22" s="46" t="s">
        <v>243</v>
      </c>
      <c r="E22" s="45">
        <v>1</v>
      </c>
      <c r="F22" s="46" t="s">
        <v>866</v>
      </c>
      <c r="G22" s="47"/>
      <c r="H22" s="49" t="s">
        <v>11</v>
      </c>
      <c r="I22" s="46" t="s">
        <v>278</v>
      </c>
      <c r="J22" s="45">
        <v>8</v>
      </c>
      <c r="K22" s="46" t="s">
        <v>243</v>
      </c>
      <c r="L22" s="45">
        <v>0</v>
      </c>
      <c r="M22" s="46" t="s">
        <v>931</v>
      </c>
      <c r="N22" s="47"/>
      <c r="O22" s="49" t="s">
        <v>11</v>
      </c>
      <c r="P22" s="46" t="s">
        <v>270</v>
      </c>
      <c r="Q22" s="45">
        <v>0</v>
      </c>
      <c r="R22" s="46" t="s">
        <v>243</v>
      </c>
      <c r="S22" s="45">
        <v>8</v>
      </c>
      <c r="T22" s="46" t="s">
        <v>808</v>
      </c>
    </row>
    <row r="23" spans="1:20" ht="13.5">
      <c r="A23" s="49" t="s">
        <v>12</v>
      </c>
      <c r="B23" s="46" t="s">
        <v>803</v>
      </c>
      <c r="C23" s="45">
        <v>8</v>
      </c>
      <c r="D23" s="46" t="s">
        <v>243</v>
      </c>
      <c r="E23" s="45">
        <v>1</v>
      </c>
      <c r="F23" s="46" t="s">
        <v>869</v>
      </c>
      <c r="G23" s="47"/>
      <c r="H23" s="49" t="s">
        <v>12</v>
      </c>
      <c r="I23" s="46" t="s">
        <v>859</v>
      </c>
      <c r="J23" s="45">
        <v>8</v>
      </c>
      <c r="K23" s="46" t="s">
        <v>243</v>
      </c>
      <c r="L23" s="45">
        <v>4</v>
      </c>
      <c r="M23" s="46" t="s">
        <v>866</v>
      </c>
      <c r="N23" s="47"/>
      <c r="O23" s="49" t="s">
        <v>12</v>
      </c>
      <c r="P23" s="46" t="s">
        <v>268</v>
      </c>
      <c r="Q23" s="45">
        <v>1</v>
      </c>
      <c r="R23" s="46" t="s">
        <v>243</v>
      </c>
      <c r="S23" s="45">
        <v>8</v>
      </c>
      <c r="T23" s="46" t="s">
        <v>804</v>
      </c>
    </row>
    <row r="24" spans="1:20" ht="13.5">
      <c r="A24" s="55"/>
      <c r="B24" s="55"/>
      <c r="C24" s="55">
        <f>SUM(C17:C23)</f>
        <v>40</v>
      </c>
      <c r="D24" s="55"/>
      <c r="E24" s="55">
        <f>SUM(E17:E23)</f>
        <v>5</v>
      </c>
      <c r="F24" s="55"/>
      <c r="G24" s="55"/>
      <c r="H24" s="55"/>
      <c r="I24" s="55"/>
      <c r="J24" s="55">
        <f>SUM(J17:J23)</f>
        <v>40</v>
      </c>
      <c r="K24" s="55"/>
      <c r="L24" s="55">
        <f>SUM(L17:L23)</f>
        <v>12</v>
      </c>
      <c r="M24" s="55"/>
      <c r="N24" s="55"/>
      <c r="O24" s="55"/>
      <c r="P24" s="55"/>
      <c r="Q24" s="55">
        <f>SUM(Q17:Q23)</f>
        <v>4</v>
      </c>
      <c r="R24" s="55"/>
      <c r="S24" s="55">
        <f>SUM(S17:S23)</f>
        <v>40</v>
      </c>
      <c r="T24" s="55"/>
    </row>
    <row r="25" spans="1:20" ht="13.5">
      <c r="A25" s="49" t="s">
        <v>0</v>
      </c>
      <c r="B25" s="46" t="s">
        <v>864</v>
      </c>
      <c r="C25" s="196" t="s">
        <v>1</v>
      </c>
      <c r="D25" s="196"/>
      <c r="E25" s="196"/>
      <c r="F25" s="46" t="s">
        <v>863</v>
      </c>
      <c r="G25" s="47"/>
      <c r="H25" s="49" t="s">
        <v>0</v>
      </c>
      <c r="I25" s="46" t="s">
        <v>857</v>
      </c>
      <c r="J25" s="196" t="s">
        <v>1</v>
      </c>
      <c r="K25" s="196"/>
      <c r="L25" s="196"/>
      <c r="M25" s="46" t="s">
        <v>980</v>
      </c>
      <c r="N25" s="47"/>
      <c r="O25" s="49" t="s">
        <v>0</v>
      </c>
      <c r="P25" s="46" t="s">
        <v>1069</v>
      </c>
      <c r="Q25" s="196" t="s">
        <v>1</v>
      </c>
      <c r="R25" s="196"/>
      <c r="S25" s="196"/>
      <c r="T25" s="46" t="s">
        <v>928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24" t="str">
        <f>V3</f>
        <v>特種製紙</v>
      </c>
      <c r="C27" s="44">
        <v>0</v>
      </c>
      <c r="D27" s="45" t="s">
        <v>6</v>
      </c>
      <c r="E27" s="44">
        <v>5</v>
      </c>
      <c r="F27" s="38" t="str">
        <f>V1</f>
        <v>函南ＫＲＴＣ</v>
      </c>
      <c r="G27" s="47"/>
      <c r="H27" s="48">
        <v>4</v>
      </c>
      <c r="I27" s="73" t="str">
        <f>V4</f>
        <v>中伊豆テニスフォーラムＡ</v>
      </c>
      <c r="J27" s="44">
        <v>4</v>
      </c>
      <c r="K27" s="45" t="s">
        <v>6</v>
      </c>
      <c r="L27" s="44">
        <v>1</v>
      </c>
      <c r="M27" s="38" t="str">
        <f>V2</f>
        <v>トキワクラブ伊豆高原Ｂ</v>
      </c>
      <c r="N27" s="47"/>
      <c r="O27" s="48">
        <v>5</v>
      </c>
      <c r="P27" s="73" t="str">
        <f>V1</f>
        <v>函南ＫＲＴＣ</v>
      </c>
      <c r="Q27" s="44">
        <v>0</v>
      </c>
      <c r="R27" s="45" t="s">
        <v>6</v>
      </c>
      <c r="S27" s="44">
        <v>5</v>
      </c>
      <c r="T27" s="38" t="str">
        <f>V2</f>
        <v>トキワクラブ伊豆高原Ｂ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46" t="s">
        <v>865</v>
      </c>
      <c r="C29" s="198">
        <v>1</v>
      </c>
      <c r="D29" s="199" t="s">
        <v>340</v>
      </c>
      <c r="E29" s="198">
        <v>8</v>
      </c>
      <c r="F29" s="46" t="s">
        <v>870</v>
      </c>
      <c r="G29" s="47"/>
      <c r="H29" s="197" t="s">
        <v>13</v>
      </c>
      <c r="I29" s="46" t="s">
        <v>807</v>
      </c>
      <c r="J29" s="198">
        <v>8</v>
      </c>
      <c r="K29" s="199" t="s">
        <v>340</v>
      </c>
      <c r="L29" s="198">
        <v>3</v>
      </c>
      <c r="M29" s="46" t="s">
        <v>933</v>
      </c>
      <c r="N29" s="47"/>
      <c r="O29" s="197" t="s">
        <v>13</v>
      </c>
      <c r="P29" s="46" t="s">
        <v>871</v>
      </c>
      <c r="Q29" s="198">
        <v>3</v>
      </c>
      <c r="R29" s="199" t="s">
        <v>243</v>
      </c>
      <c r="S29" s="198">
        <v>8</v>
      </c>
      <c r="T29" s="46" t="s">
        <v>933</v>
      </c>
    </row>
    <row r="30" spans="1:20" ht="13.5">
      <c r="A30" s="197"/>
      <c r="B30" s="46" t="s">
        <v>866</v>
      </c>
      <c r="C30" s="198"/>
      <c r="D30" s="198"/>
      <c r="E30" s="198"/>
      <c r="F30" s="46" t="s">
        <v>871</v>
      </c>
      <c r="G30" s="47"/>
      <c r="H30" s="197"/>
      <c r="I30" s="46" t="s">
        <v>804</v>
      </c>
      <c r="J30" s="198"/>
      <c r="K30" s="198"/>
      <c r="L30" s="198"/>
      <c r="M30" s="46" t="s">
        <v>278</v>
      </c>
      <c r="N30" s="47"/>
      <c r="O30" s="197"/>
      <c r="P30" s="46" t="s">
        <v>274</v>
      </c>
      <c r="Q30" s="198"/>
      <c r="R30" s="198"/>
      <c r="S30" s="198"/>
      <c r="T30" s="46" t="s">
        <v>859</v>
      </c>
    </row>
    <row r="31" spans="1:20" ht="13.5">
      <c r="A31" s="197" t="s">
        <v>14</v>
      </c>
      <c r="B31" s="46" t="s">
        <v>867</v>
      </c>
      <c r="C31" s="198">
        <v>2</v>
      </c>
      <c r="D31" s="199" t="s">
        <v>340</v>
      </c>
      <c r="E31" s="198">
        <v>8</v>
      </c>
      <c r="F31" s="46" t="s">
        <v>861</v>
      </c>
      <c r="G31" s="47"/>
      <c r="H31" s="197" t="s">
        <v>14</v>
      </c>
      <c r="I31" s="46" t="s">
        <v>806</v>
      </c>
      <c r="J31" s="198">
        <v>8</v>
      </c>
      <c r="K31" s="199" t="s">
        <v>340</v>
      </c>
      <c r="L31" s="198">
        <v>5</v>
      </c>
      <c r="M31" s="59" t="s">
        <v>932</v>
      </c>
      <c r="N31" s="47"/>
      <c r="O31" s="197" t="s">
        <v>14</v>
      </c>
      <c r="P31" s="46" t="s">
        <v>273</v>
      </c>
      <c r="Q31" s="200">
        <v>3</v>
      </c>
      <c r="R31" s="199" t="s">
        <v>243</v>
      </c>
      <c r="S31" s="200">
        <v>8</v>
      </c>
      <c r="T31" s="46" t="s">
        <v>932</v>
      </c>
    </row>
    <row r="32" spans="1:20" ht="13.5">
      <c r="A32" s="197"/>
      <c r="B32" s="46" t="s">
        <v>868</v>
      </c>
      <c r="C32" s="198"/>
      <c r="D32" s="198"/>
      <c r="E32" s="198"/>
      <c r="F32" s="46" t="s">
        <v>274</v>
      </c>
      <c r="G32" s="47"/>
      <c r="H32" s="197"/>
      <c r="I32" s="46" t="s">
        <v>858</v>
      </c>
      <c r="J32" s="198"/>
      <c r="K32" s="198"/>
      <c r="L32" s="198"/>
      <c r="M32" s="46" t="s">
        <v>859</v>
      </c>
      <c r="N32" s="47"/>
      <c r="O32" s="197"/>
      <c r="P32" s="46" t="s">
        <v>861</v>
      </c>
      <c r="Q32" s="200"/>
      <c r="R32" s="198"/>
      <c r="S32" s="200"/>
      <c r="T32" s="46" t="s">
        <v>936</v>
      </c>
    </row>
    <row r="33" spans="1:20" ht="13.5">
      <c r="A33" s="49" t="s">
        <v>10</v>
      </c>
      <c r="B33" s="46" t="s">
        <v>869</v>
      </c>
      <c r="C33" s="45">
        <v>0</v>
      </c>
      <c r="D33" s="46" t="s">
        <v>340</v>
      </c>
      <c r="E33" s="45">
        <v>8</v>
      </c>
      <c r="F33" s="46" t="s">
        <v>870</v>
      </c>
      <c r="G33" s="47"/>
      <c r="H33" s="49" t="s">
        <v>10</v>
      </c>
      <c r="I33" s="46" t="s">
        <v>807</v>
      </c>
      <c r="J33" s="45">
        <v>3</v>
      </c>
      <c r="K33" s="46" t="s">
        <v>340</v>
      </c>
      <c r="L33" s="45">
        <v>8</v>
      </c>
      <c r="M33" s="46" t="s">
        <v>933</v>
      </c>
      <c r="N33" s="47"/>
      <c r="O33" s="49" t="s">
        <v>10</v>
      </c>
      <c r="P33" s="46" t="s">
        <v>870</v>
      </c>
      <c r="Q33" s="44">
        <v>2</v>
      </c>
      <c r="R33" s="46" t="s">
        <v>243</v>
      </c>
      <c r="S33" s="44">
        <v>8</v>
      </c>
      <c r="T33" s="46" t="s">
        <v>933</v>
      </c>
    </row>
    <row r="34" spans="1:20" ht="13.5">
      <c r="A34" s="49" t="s">
        <v>11</v>
      </c>
      <c r="B34" s="46" t="s">
        <v>866</v>
      </c>
      <c r="C34" s="45">
        <v>1</v>
      </c>
      <c r="D34" s="46" t="s">
        <v>340</v>
      </c>
      <c r="E34" s="45">
        <v>8</v>
      </c>
      <c r="F34" s="46" t="s">
        <v>275</v>
      </c>
      <c r="G34" s="47"/>
      <c r="H34" s="49" t="s">
        <v>11</v>
      </c>
      <c r="I34" s="46" t="s">
        <v>804</v>
      </c>
      <c r="J34" s="45">
        <v>8</v>
      </c>
      <c r="K34" s="46" t="s">
        <v>340</v>
      </c>
      <c r="L34" s="45">
        <v>2</v>
      </c>
      <c r="M34" s="46" t="s">
        <v>278</v>
      </c>
      <c r="N34" s="47"/>
      <c r="O34" s="49" t="s">
        <v>11</v>
      </c>
      <c r="P34" s="46" t="s">
        <v>275</v>
      </c>
      <c r="Q34" s="45">
        <v>6</v>
      </c>
      <c r="R34" s="46" t="s">
        <v>243</v>
      </c>
      <c r="S34" s="45">
        <v>8</v>
      </c>
      <c r="T34" s="46" t="s">
        <v>859</v>
      </c>
    </row>
    <row r="35" spans="1:20" ht="13.5">
      <c r="A35" s="49" t="s">
        <v>12</v>
      </c>
      <c r="B35" s="46" t="s">
        <v>868</v>
      </c>
      <c r="C35" s="45">
        <v>0</v>
      </c>
      <c r="D35" s="46" t="s">
        <v>340</v>
      </c>
      <c r="E35" s="45">
        <v>8</v>
      </c>
      <c r="F35" s="46" t="s">
        <v>934</v>
      </c>
      <c r="G35" s="47"/>
      <c r="H35" s="49" t="s">
        <v>12</v>
      </c>
      <c r="I35" s="46" t="s">
        <v>808</v>
      </c>
      <c r="J35" s="45">
        <v>8</v>
      </c>
      <c r="K35" s="46" t="s">
        <v>340</v>
      </c>
      <c r="L35" s="45">
        <v>1</v>
      </c>
      <c r="M35" s="46" t="s">
        <v>859</v>
      </c>
      <c r="N35" s="47"/>
      <c r="O35" s="49" t="s">
        <v>12</v>
      </c>
      <c r="P35" s="46" t="s">
        <v>934</v>
      </c>
      <c r="Q35" s="45">
        <v>7</v>
      </c>
      <c r="R35" s="46" t="s">
        <v>243</v>
      </c>
      <c r="S35" s="45">
        <v>9</v>
      </c>
      <c r="T35" s="46" t="s">
        <v>278</v>
      </c>
    </row>
    <row r="36" spans="1:20" ht="13.5">
      <c r="A36" s="55"/>
      <c r="B36" s="55"/>
      <c r="C36" s="55">
        <f>SUM(C29:C35)</f>
        <v>4</v>
      </c>
      <c r="D36" s="55"/>
      <c r="E36" s="55">
        <f>SUM(E29:E35)</f>
        <v>40</v>
      </c>
      <c r="F36" s="55"/>
      <c r="G36" s="55"/>
      <c r="H36" s="55"/>
      <c r="I36" s="55"/>
      <c r="J36" s="55">
        <f>SUM(J29:J35)</f>
        <v>35</v>
      </c>
      <c r="K36" s="55"/>
      <c r="L36" s="55">
        <f>SUM(L29:L35)</f>
        <v>19</v>
      </c>
      <c r="M36" s="55"/>
      <c r="N36" s="55"/>
      <c r="O36" s="55"/>
      <c r="P36" s="55"/>
      <c r="Q36" s="55">
        <f>SUM(Q29:Q35)</f>
        <v>21</v>
      </c>
      <c r="R36" s="55"/>
      <c r="S36" s="55">
        <f>SUM(S29:S35)</f>
        <v>41</v>
      </c>
      <c r="T36" s="55"/>
    </row>
    <row r="37" spans="1:20" ht="13.5">
      <c r="A37" s="49" t="s">
        <v>0</v>
      </c>
      <c r="B37" s="46" t="s">
        <v>1026</v>
      </c>
      <c r="C37" s="196" t="s">
        <v>1</v>
      </c>
      <c r="D37" s="196"/>
      <c r="E37" s="196"/>
      <c r="F37" s="46" t="s">
        <v>1027</v>
      </c>
      <c r="G37" s="47"/>
      <c r="H37" s="56"/>
      <c r="I37" s="57"/>
      <c r="J37" s="56"/>
      <c r="K37" s="56"/>
      <c r="L37" s="56"/>
      <c r="M37" s="57"/>
      <c r="N37" s="47"/>
      <c r="O37" s="56"/>
      <c r="P37" s="57"/>
      <c r="Q37" s="56"/>
      <c r="R37" s="56"/>
      <c r="S37" s="56"/>
      <c r="T37" s="5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24" t="str">
        <f>V3</f>
        <v>特種製紙</v>
      </c>
      <c r="C39" s="44">
        <v>3</v>
      </c>
      <c r="D39" s="45" t="s">
        <v>6</v>
      </c>
      <c r="E39" s="44">
        <v>2</v>
      </c>
      <c r="F39" s="38" t="str">
        <f>V5</f>
        <v>旭化成Ｂ</v>
      </c>
      <c r="G39" s="47"/>
      <c r="H39" s="56"/>
      <c r="I39" s="57"/>
      <c r="J39" s="57"/>
      <c r="K39" s="62"/>
      <c r="L39" s="57"/>
      <c r="M39" s="57"/>
      <c r="N39" s="47"/>
      <c r="O39" s="56"/>
      <c r="P39" s="57"/>
      <c r="Q39" s="57"/>
      <c r="R39" s="56"/>
      <c r="S39" s="57"/>
      <c r="T39" s="5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56"/>
      <c r="I40" s="56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46" t="s">
        <v>867</v>
      </c>
      <c r="C41" s="198">
        <v>9</v>
      </c>
      <c r="D41" s="199" t="s">
        <v>243</v>
      </c>
      <c r="E41" s="198">
        <v>7</v>
      </c>
      <c r="F41" s="46" t="s">
        <v>1030</v>
      </c>
      <c r="G41" s="47"/>
      <c r="H41" s="56"/>
      <c r="I41" s="57"/>
      <c r="J41" s="56"/>
      <c r="K41" s="56"/>
      <c r="L41" s="56"/>
      <c r="M41" s="57"/>
      <c r="N41" s="47"/>
      <c r="O41" s="56"/>
      <c r="P41" s="57"/>
      <c r="Q41" s="56"/>
      <c r="R41" s="56"/>
      <c r="S41" s="56"/>
      <c r="T41" s="57"/>
    </row>
    <row r="42" spans="1:20" ht="13.5">
      <c r="A42" s="197"/>
      <c r="B42" s="46" t="s">
        <v>1028</v>
      </c>
      <c r="C42" s="198"/>
      <c r="D42" s="198"/>
      <c r="E42" s="198"/>
      <c r="F42" s="46" t="s">
        <v>1031</v>
      </c>
      <c r="G42" s="47"/>
      <c r="H42" s="56"/>
      <c r="I42" s="57"/>
      <c r="J42" s="56"/>
      <c r="K42" s="56"/>
      <c r="L42" s="56"/>
      <c r="M42" s="57"/>
      <c r="N42" s="47"/>
      <c r="O42" s="56"/>
      <c r="P42" s="57"/>
      <c r="Q42" s="56"/>
      <c r="R42" s="56"/>
      <c r="S42" s="56"/>
      <c r="T42" s="57"/>
    </row>
    <row r="43" spans="1:20" ht="13.5">
      <c r="A43" s="197" t="s">
        <v>14</v>
      </c>
      <c r="B43" s="46" t="s">
        <v>868</v>
      </c>
      <c r="C43" s="198">
        <v>8</v>
      </c>
      <c r="D43" s="199" t="s">
        <v>243</v>
      </c>
      <c r="E43" s="198">
        <v>2</v>
      </c>
      <c r="F43" s="46" t="s">
        <v>270</v>
      </c>
      <c r="G43" s="47"/>
      <c r="H43" s="56"/>
      <c r="I43" s="57"/>
      <c r="J43" s="56"/>
      <c r="K43" s="56"/>
      <c r="L43" s="56"/>
      <c r="M43" s="57"/>
      <c r="N43" s="47"/>
      <c r="O43" s="56"/>
      <c r="P43" s="57"/>
      <c r="Q43" s="56"/>
      <c r="R43" s="56"/>
      <c r="S43" s="56"/>
      <c r="T43" s="57"/>
    </row>
    <row r="44" spans="1:20" ht="13.5">
      <c r="A44" s="197"/>
      <c r="B44" s="46" t="s">
        <v>931</v>
      </c>
      <c r="C44" s="198"/>
      <c r="D44" s="198"/>
      <c r="E44" s="198"/>
      <c r="F44" s="46" t="s">
        <v>802</v>
      </c>
      <c r="G44" s="47"/>
      <c r="H44" s="56"/>
      <c r="I44" s="57"/>
      <c r="J44" s="56"/>
      <c r="K44" s="56"/>
      <c r="L44" s="56"/>
      <c r="M44" s="57"/>
      <c r="N44" s="47"/>
      <c r="O44" s="56"/>
      <c r="P44" s="57"/>
      <c r="Q44" s="56"/>
      <c r="R44" s="56"/>
      <c r="S44" s="56"/>
      <c r="T44" s="57"/>
    </row>
    <row r="45" spans="1:20" ht="13.5">
      <c r="A45" s="49" t="s">
        <v>10</v>
      </c>
      <c r="B45" s="46" t="s">
        <v>1028</v>
      </c>
      <c r="C45" s="45">
        <v>0</v>
      </c>
      <c r="D45" s="46" t="s">
        <v>243</v>
      </c>
      <c r="E45" s="45">
        <v>8</v>
      </c>
      <c r="F45" s="46" t="s">
        <v>1030</v>
      </c>
      <c r="G45" s="47"/>
      <c r="H45" s="56"/>
      <c r="I45" s="57"/>
      <c r="J45" s="56"/>
      <c r="K45" s="56"/>
      <c r="L45" s="56"/>
      <c r="M45" s="57"/>
      <c r="N45" s="47"/>
      <c r="O45" s="56"/>
      <c r="P45" s="57"/>
      <c r="Q45" s="56"/>
      <c r="R45" s="56"/>
      <c r="S45" s="56"/>
      <c r="T45" s="57"/>
    </row>
    <row r="46" spans="1:20" ht="13.5">
      <c r="A46" s="49" t="s">
        <v>11</v>
      </c>
      <c r="B46" s="46" t="s">
        <v>1029</v>
      </c>
      <c r="C46" s="45">
        <v>1</v>
      </c>
      <c r="D46" s="46" t="s">
        <v>243</v>
      </c>
      <c r="E46" s="45">
        <v>8</v>
      </c>
      <c r="F46" s="46" t="s">
        <v>269</v>
      </c>
      <c r="G46" s="47"/>
      <c r="H46" s="56"/>
      <c r="I46" s="57"/>
      <c r="J46" s="56"/>
      <c r="K46" s="56"/>
      <c r="L46" s="56"/>
      <c r="M46" s="57"/>
      <c r="N46" s="47"/>
      <c r="O46" s="56"/>
      <c r="P46" s="57"/>
      <c r="Q46" s="56"/>
      <c r="R46" s="56"/>
      <c r="S46" s="56"/>
      <c r="T46" s="57"/>
    </row>
    <row r="47" spans="1:20" ht="13.5">
      <c r="A47" s="49" t="s">
        <v>12</v>
      </c>
      <c r="B47" s="46" t="s">
        <v>866</v>
      </c>
      <c r="C47" s="45">
        <v>8</v>
      </c>
      <c r="D47" s="46" t="s">
        <v>243</v>
      </c>
      <c r="E47" s="45">
        <v>4</v>
      </c>
      <c r="F47" s="46" t="s">
        <v>270</v>
      </c>
      <c r="G47" s="47"/>
      <c r="H47" s="56"/>
      <c r="I47" s="57"/>
      <c r="J47" s="56"/>
      <c r="K47" s="56"/>
      <c r="L47" s="56"/>
      <c r="M47" s="57"/>
      <c r="N47" s="47"/>
      <c r="O47" s="56"/>
      <c r="P47" s="57"/>
      <c r="Q47" s="56"/>
      <c r="R47" s="56"/>
      <c r="S47" s="56"/>
      <c r="T47" s="57"/>
    </row>
    <row r="48" spans="1:20" ht="13.5">
      <c r="A48" s="55"/>
      <c r="B48" s="55"/>
      <c r="C48" s="55">
        <f>SUM(C41:C47)</f>
        <v>26</v>
      </c>
      <c r="D48" s="55"/>
      <c r="E48" s="55">
        <f>SUM(E41:E47)</f>
        <v>29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5">
    <mergeCell ref="V1:X1"/>
    <mergeCell ref="V2:X2"/>
    <mergeCell ref="V3:X3"/>
    <mergeCell ref="V4:X4"/>
    <mergeCell ref="C2:E2"/>
    <mergeCell ref="C4:E4"/>
    <mergeCell ref="H5:H6"/>
    <mergeCell ref="V5:X5"/>
    <mergeCell ref="O5:O6"/>
    <mergeCell ref="K7:K8"/>
    <mergeCell ref="L7:L8"/>
    <mergeCell ref="J2:L2"/>
    <mergeCell ref="J4:L4"/>
    <mergeCell ref="J5:J6"/>
    <mergeCell ref="Q13:S13"/>
    <mergeCell ref="Q1:S1"/>
    <mergeCell ref="Q2:S2"/>
    <mergeCell ref="Q4:S4"/>
    <mergeCell ref="S5:S6"/>
    <mergeCell ref="Q5:Q6"/>
    <mergeCell ref="R5:R6"/>
    <mergeCell ref="J1:L1"/>
    <mergeCell ref="K5:K6"/>
    <mergeCell ref="L5:L6"/>
    <mergeCell ref="C16:E16"/>
    <mergeCell ref="J16:L16"/>
    <mergeCell ref="C1:E1"/>
    <mergeCell ref="C13:E13"/>
    <mergeCell ref="J13:L13"/>
    <mergeCell ref="H7:H8"/>
    <mergeCell ref="J7:J8"/>
    <mergeCell ref="Q16:S16"/>
    <mergeCell ref="C14:E14"/>
    <mergeCell ref="J14:L14"/>
    <mergeCell ref="Q14:S14"/>
    <mergeCell ref="Q25:S25"/>
    <mergeCell ref="C25:E25"/>
    <mergeCell ref="J25:L25"/>
    <mergeCell ref="Q19:Q20"/>
    <mergeCell ref="R19:R20"/>
    <mergeCell ref="S19:S20"/>
    <mergeCell ref="H19:H20"/>
    <mergeCell ref="J19:J20"/>
    <mergeCell ref="K19:K20"/>
    <mergeCell ref="L19:L20"/>
    <mergeCell ref="Q26:S26"/>
    <mergeCell ref="C26:E26"/>
    <mergeCell ref="J26:L26"/>
    <mergeCell ref="Q28:S28"/>
    <mergeCell ref="C28:E28"/>
    <mergeCell ref="J28:L28"/>
    <mergeCell ref="A31:A32"/>
    <mergeCell ref="C31:C32"/>
    <mergeCell ref="D31:D32"/>
    <mergeCell ref="E31:E32"/>
    <mergeCell ref="A5:A6"/>
    <mergeCell ref="C5:C6"/>
    <mergeCell ref="D5:D6"/>
    <mergeCell ref="E5:E6"/>
    <mergeCell ref="A7:A8"/>
    <mergeCell ref="C7:C8"/>
    <mergeCell ref="D7:D8"/>
    <mergeCell ref="E7:E8"/>
    <mergeCell ref="O7:O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Q17:Q18"/>
    <mergeCell ref="R17:R18"/>
    <mergeCell ref="S17:S18"/>
    <mergeCell ref="O19:O20"/>
    <mergeCell ref="A29:A30"/>
    <mergeCell ref="C29:C30"/>
    <mergeCell ref="D29:D30"/>
    <mergeCell ref="E29:E30"/>
    <mergeCell ref="A19:A20"/>
    <mergeCell ref="C19:C20"/>
    <mergeCell ref="D19:D20"/>
    <mergeCell ref="E19:E20"/>
    <mergeCell ref="Q29:Q30"/>
    <mergeCell ref="R29:R30"/>
    <mergeCell ref="S29:S30"/>
    <mergeCell ref="H29:H30"/>
    <mergeCell ref="J29:J30"/>
    <mergeCell ref="K29:K30"/>
    <mergeCell ref="L29:L30"/>
    <mergeCell ref="O29:O30"/>
    <mergeCell ref="S31:S32"/>
    <mergeCell ref="H31:H32"/>
    <mergeCell ref="J31:J32"/>
    <mergeCell ref="K31:K32"/>
    <mergeCell ref="L31:L32"/>
    <mergeCell ref="R31:R32"/>
    <mergeCell ref="O31:O32"/>
    <mergeCell ref="Q31:Q32"/>
    <mergeCell ref="C37:E37"/>
    <mergeCell ref="C38:E38"/>
    <mergeCell ref="C40:E40"/>
    <mergeCell ref="E43:E44"/>
    <mergeCell ref="E41:E42"/>
    <mergeCell ref="A41:A42"/>
    <mergeCell ref="C41:C42"/>
    <mergeCell ref="D41:D42"/>
    <mergeCell ref="A43:A44"/>
    <mergeCell ref="C43:C44"/>
    <mergeCell ref="D43:D44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22">
      <selection activeCell="C29" sqref="C29:C30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615</v>
      </c>
      <c r="C1" s="196" t="s">
        <v>1</v>
      </c>
      <c r="D1" s="196"/>
      <c r="E1" s="196"/>
      <c r="F1" s="93" t="s">
        <v>288</v>
      </c>
      <c r="G1" s="47"/>
      <c r="H1" s="49" t="s">
        <v>0</v>
      </c>
      <c r="I1" s="93" t="s">
        <v>793</v>
      </c>
      <c r="J1" s="196" t="s">
        <v>1</v>
      </c>
      <c r="K1" s="196"/>
      <c r="L1" s="196"/>
      <c r="M1" s="93" t="s">
        <v>279</v>
      </c>
      <c r="N1" s="47"/>
      <c r="O1" s="49" t="s">
        <v>0</v>
      </c>
      <c r="P1" s="93" t="s">
        <v>616</v>
      </c>
      <c r="Q1" s="196" t="s">
        <v>1</v>
      </c>
      <c r="R1" s="196"/>
      <c r="S1" s="196"/>
      <c r="T1" s="93" t="s">
        <v>279</v>
      </c>
      <c r="V1" s="133" t="s">
        <v>617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618</v>
      </c>
      <c r="W2" s="158"/>
      <c r="X2" s="159"/>
    </row>
    <row r="3" spans="1:24" ht="13.5">
      <c r="A3" s="48">
        <v>1</v>
      </c>
      <c r="B3" s="94" t="str">
        <f>V1</f>
        <v>ゲロッパーズＡ</v>
      </c>
      <c r="C3" s="44">
        <v>2</v>
      </c>
      <c r="D3" s="45" t="s">
        <v>6</v>
      </c>
      <c r="E3" s="44">
        <v>3</v>
      </c>
      <c r="F3" s="95" t="str">
        <f>V4</f>
        <v>ＴＣＴ</v>
      </c>
      <c r="G3" s="47"/>
      <c r="H3" s="48">
        <v>1</v>
      </c>
      <c r="I3" s="96" t="str">
        <f>V2</f>
        <v>ＳＭＴＣ－Ｃ</v>
      </c>
      <c r="J3" s="44">
        <v>4</v>
      </c>
      <c r="K3" s="45" t="s">
        <v>6</v>
      </c>
      <c r="L3" s="44">
        <v>1</v>
      </c>
      <c r="M3" s="93" t="str">
        <f>V5</f>
        <v>長泉町役場</v>
      </c>
      <c r="N3" s="47"/>
      <c r="O3" s="48">
        <v>2</v>
      </c>
      <c r="P3" s="94" t="str">
        <f>V5</f>
        <v>長泉町役場</v>
      </c>
      <c r="Q3" s="44">
        <v>0</v>
      </c>
      <c r="R3" s="45" t="s">
        <v>6</v>
      </c>
      <c r="S3" s="44">
        <v>5</v>
      </c>
      <c r="T3" s="95" t="str">
        <f>V1</f>
        <v>ゲロッパーズＡ</v>
      </c>
      <c r="V3" s="158" t="s">
        <v>87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619</v>
      </c>
      <c r="W4" s="149"/>
      <c r="X4" s="150"/>
    </row>
    <row r="5" spans="1:24" ht="13.5">
      <c r="A5" s="197" t="s">
        <v>13</v>
      </c>
      <c r="B5" s="93" t="s">
        <v>280</v>
      </c>
      <c r="C5" s="198">
        <v>8</v>
      </c>
      <c r="D5" s="201" t="s">
        <v>395</v>
      </c>
      <c r="E5" s="198">
        <v>5</v>
      </c>
      <c r="F5" s="93" t="s">
        <v>289</v>
      </c>
      <c r="G5" s="47"/>
      <c r="H5" s="197" t="s">
        <v>13</v>
      </c>
      <c r="I5" s="93" t="s">
        <v>984</v>
      </c>
      <c r="J5" s="198">
        <v>8</v>
      </c>
      <c r="K5" s="201" t="s">
        <v>340</v>
      </c>
      <c r="L5" s="198">
        <v>4</v>
      </c>
      <c r="M5" s="93" t="s">
        <v>985</v>
      </c>
      <c r="N5" s="47"/>
      <c r="O5" s="197" t="s">
        <v>13</v>
      </c>
      <c r="P5" s="93" t="s">
        <v>985</v>
      </c>
      <c r="Q5" s="198">
        <v>1</v>
      </c>
      <c r="R5" s="201" t="s">
        <v>340</v>
      </c>
      <c r="S5" s="198">
        <v>8</v>
      </c>
      <c r="T5" s="93" t="s">
        <v>280</v>
      </c>
      <c r="V5" s="139" t="s">
        <v>56</v>
      </c>
      <c r="W5" s="139"/>
      <c r="X5" s="140"/>
    </row>
    <row r="6" spans="1:21" ht="13.5">
      <c r="A6" s="197"/>
      <c r="B6" s="93" t="s">
        <v>293</v>
      </c>
      <c r="C6" s="198"/>
      <c r="D6" s="198"/>
      <c r="E6" s="198"/>
      <c r="F6" s="93" t="s">
        <v>290</v>
      </c>
      <c r="G6" s="47"/>
      <c r="H6" s="197"/>
      <c r="I6" s="93" t="s">
        <v>299</v>
      </c>
      <c r="J6" s="198"/>
      <c r="K6" s="198"/>
      <c r="L6" s="198"/>
      <c r="M6" s="93" t="s">
        <v>284</v>
      </c>
      <c r="N6" s="47"/>
      <c r="O6" s="197"/>
      <c r="P6" s="93" t="s">
        <v>284</v>
      </c>
      <c r="Q6" s="198"/>
      <c r="R6" s="198"/>
      <c r="S6" s="198"/>
      <c r="T6" s="93" t="s">
        <v>988</v>
      </c>
      <c r="U6" s="86" t="s">
        <v>117</v>
      </c>
    </row>
    <row r="7" spans="1:23" ht="13.5">
      <c r="A7" s="197" t="s">
        <v>14</v>
      </c>
      <c r="B7" s="93" t="s">
        <v>283</v>
      </c>
      <c r="C7" s="198">
        <v>5</v>
      </c>
      <c r="D7" s="201" t="s">
        <v>437</v>
      </c>
      <c r="E7" s="198">
        <v>8</v>
      </c>
      <c r="F7" s="93" t="s">
        <v>983</v>
      </c>
      <c r="G7" s="47"/>
      <c r="H7" s="197" t="s">
        <v>14</v>
      </c>
      <c r="I7" s="93" t="s">
        <v>297</v>
      </c>
      <c r="J7" s="198">
        <v>8</v>
      </c>
      <c r="K7" s="201" t="s">
        <v>410</v>
      </c>
      <c r="L7" s="198">
        <v>0</v>
      </c>
      <c r="M7" s="59" t="s">
        <v>285</v>
      </c>
      <c r="N7" s="47"/>
      <c r="O7" s="197" t="s">
        <v>14</v>
      </c>
      <c r="P7" s="59" t="s">
        <v>285</v>
      </c>
      <c r="Q7" s="198">
        <v>0</v>
      </c>
      <c r="R7" s="201" t="s">
        <v>410</v>
      </c>
      <c r="S7" s="198">
        <v>8</v>
      </c>
      <c r="T7" s="93" t="s">
        <v>281</v>
      </c>
      <c r="U7" s="51">
        <v>1</v>
      </c>
      <c r="V7" s="85" t="s">
        <v>597</v>
      </c>
      <c r="W7" s="85" t="s">
        <v>598</v>
      </c>
    </row>
    <row r="8" spans="1:23" ht="13.5">
      <c r="A8" s="197"/>
      <c r="B8" s="93" t="s">
        <v>281</v>
      </c>
      <c r="C8" s="198"/>
      <c r="D8" s="198"/>
      <c r="E8" s="198"/>
      <c r="F8" s="93" t="s">
        <v>291</v>
      </c>
      <c r="G8" s="47"/>
      <c r="H8" s="197"/>
      <c r="I8" s="93" t="s">
        <v>298</v>
      </c>
      <c r="J8" s="198"/>
      <c r="K8" s="198"/>
      <c r="L8" s="198"/>
      <c r="M8" s="93" t="s">
        <v>986</v>
      </c>
      <c r="N8" s="47"/>
      <c r="O8" s="197"/>
      <c r="P8" s="93" t="s">
        <v>986</v>
      </c>
      <c r="Q8" s="198"/>
      <c r="R8" s="198"/>
      <c r="S8" s="198"/>
      <c r="T8" s="93" t="s">
        <v>282</v>
      </c>
      <c r="U8" s="51">
        <v>2</v>
      </c>
      <c r="V8" s="85" t="s">
        <v>620</v>
      </c>
      <c r="W8" s="85" t="s">
        <v>621</v>
      </c>
    </row>
    <row r="9" spans="1:23" ht="13.5">
      <c r="A9" s="49" t="s">
        <v>10</v>
      </c>
      <c r="B9" s="93" t="s">
        <v>280</v>
      </c>
      <c r="C9" s="45">
        <v>8</v>
      </c>
      <c r="D9" s="93" t="s">
        <v>395</v>
      </c>
      <c r="E9" s="45">
        <v>3</v>
      </c>
      <c r="F9" s="93" t="s">
        <v>983</v>
      </c>
      <c r="G9" s="47"/>
      <c r="H9" s="49" t="s">
        <v>10</v>
      </c>
      <c r="I9" s="93" t="s">
        <v>299</v>
      </c>
      <c r="J9" s="45">
        <v>2</v>
      </c>
      <c r="K9" s="93" t="s">
        <v>622</v>
      </c>
      <c r="L9" s="45">
        <v>8</v>
      </c>
      <c r="M9" s="93" t="s">
        <v>987</v>
      </c>
      <c r="N9" s="47"/>
      <c r="O9" s="49" t="s">
        <v>10</v>
      </c>
      <c r="P9" s="93" t="s">
        <v>987</v>
      </c>
      <c r="Q9" s="45">
        <v>1</v>
      </c>
      <c r="R9" s="93" t="s">
        <v>622</v>
      </c>
      <c r="S9" s="45">
        <v>8</v>
      </c>
      <c r="T9" s="93" t="s">
        <v>280</v>
      </c>
      <c r="U9" s="51">
        <v>3</v>
      </c>
      <c r="V9" s="85" t="s">
        <v>623</v>
      </c>
      <c r="W9" s="85" t="s">
        <v>624</v>
      </c>
    </row>
    <row r="10" spans="1:23" ht="13.5">
      <c r="A10" s="49" t="s">
        <v>11</v>
      </c>
      <c r="B10" s="93" t="s">
        <v>282</v>
      </c>
      <c r="C10" s="45">
        <v>0</v>
      </c>
      <c r="D10" s="93" t="s">
        <v>429</v>
      </c>
      <c r="E10" s="45">
        <v>8</v>
      </c>
      <c r="F10" s="93" t="s">
        <v>290</v>
      </c>
      <c r="G10" s="47"/>
      <c r="H10" s="49" t="s">
        <v>11</v>
      </c>
      <c r="I10" s="93" t="s">
        <v>296</v>
      </c>
      <c r="J10" s="45">
        <v>8</v>
      </c>
      <c r="K10" s="93" t="s">
        <v>625</v>
      </c>
      <c r="L10" s="45">
        <v>6</v>
      </c>
      <c r="M10" s="93" t="s">
        <v>286</v>
      </c>
      <c r="N10" s="47"/>
      <c r="O10" s="49" t="s">
        <v>11</v>
      </c>
      <c r="P10" s="93" t="s">
        <v>286</v>
      </c>
      <c r="Q10" s="45">
        <v>4</v>
      </c>
      <c r="R10" s="93" t="s">
        <v>625</v>
      </c>
      <c r="S10" s="45">
        <v>8</v>
      </c>
      <c r="T10" s="93" t="s">
        <v>283</v>
      </c>
      <c r="U10" s="51">
        <v>4</v>
      </c>
      <c r="V10" s="85" t="s">
        <v>446</v>
      </c>
      <c r="W10" s="85" t="s">
        <v>447</v>
      </c>
    </row>
    <row r="11" spans="1:23" ht="13.5">
      <c r="A11" s="49" t="s">
        <v>12</v>
      </c>
      <c r="B11" s="93" t="s">
        <v>982</v>
      </c>
      <c r="C11" s="45">
        <v>2</v>
      </c>
      <c r="D11" s="93" t="s">
        <v>340</v>
      </c>
      <c r="E11" s="45">
        <v>8</v>
      </c>
      <c r="F11" s="93" t="s">
        <v>292</v>
      </c>
      <c r="G11" s="47"/>
      <c r="H11" s="49" t="s">
        <v>12</v>
      </c>
      <c r="I11" s="93" t="s">
        <v>295</v>
      </c>
      <c r="J11" s="45">
        <v>8</v>
      </c>
      <c r="K11" s="93" t="s">
        <v>573</v>
      </c>
      <c r="L11" s="45">
        <v>0</v>
      </c>
      <c r="M11" s="93" t="s">
        <v>794</v>
      </c>
      <c r="N11" s="47"/>
      <c r="O11" s="49" t="s">
        <v>12</v>
      </c>
      <c r="P11" s="93" t="s">
        <v>287</v>
      </c>
      <c r="Q11" s="45">
        <v>3</v>
      </c>
      <c r="R11" s="93" t="s">
        <v>573</v>
      </c>
      <c r="S11" s="45">
        <v>8</v>
      </c>
      <c r="T11" s="93" t="s">
        <v>982</v>
      </c>
      <c r="U11" s="51">
        <v>5</v>
      </c>
      <c r="V11" s="85" t="s">
        <v>115</v>
      </c>
      <c r="W11" s="85" t="s">
        <v>116</v>
      </c>
    </row>
    <row r="12" spans="1:20" ht="13.5">
      <c r="A12" s="55"/>
      <c r="B12" s="55"/>
      <c r="C12" s="55">
        <f>SUM(C5:C11)</f>
        <v>23</v>
      </c>
      <c r="D12" s="55"/>
      <c r="E12" s="55">
        <f>SUM(E5:E11)</f>
        <v>32</v>
      </c>
      <c r="F12" s="55"/>
      <c r="G12" s="55"/>
      <c r="H12" s="55"/>
      <c r="I12" s="55"/>
      <c r="J12" s="55">
        <f>SUM(J5:J11)</f>
        <v>34</v>
      </c>
      <c r="K12" s="55"/>
      <c r="L12" s="55">
        <f>SUM(L5:L11)</f>
        <v>18</v>
      </c>
      <c r="M12" s="55"/>
      <c r="N12" s="55"/>
      <c r="O12" s="55"/>
      <c r="P12" s="55"/>
      <c r="Q12" s="55">
        <f>SUM(Q5:Q11)</f>
        <v>9</v>
      </c>
      <c r="R12" s="55"/>
      <c r="S12" s="55">
        <f>SUM(S5:S11)</f>
        <v>40</v>
      </c>
      <c r="T12" s="55"/>
    </row>
    <row r="13" spans="1:20" ht="13.5">
      <c r="A13" s="49" t="s">
        <v>0</v>
      </c>
      <c r="B13" s="93" t="s">
        <v>783</v>
      </c>
      <c r="C13" s="196" t="s">
        <v>1</v>
      </c>
      <c r="D13" s="196"/>
      <c r="E13" s="196"/>
      <c r="F13" s="93" t="s">
        <v>198</v>
      </c>
      <c r="G13" s="47"/>
      <c r="H13" s="49" t="s">
        <v>0</v>
      </c>
      <c r="I13" s="93" t="s">
        <v>626</v>
      </c>
      <c r="J13" s="196" t="s">
        <v>1</v>
      </c>
      <c r="K13" s="196"/>
      <c r="L13" s="196"/>
      <c r="M13" s="93" t="s">
        <v>294</v>
      </c>
      <c r="N13" s="47"/>
      <c r="O13" s="49" t="s">
        <v>0</v>
      </c>
      <c r="P13" s="93" t="s">
        <v>873</v>
      </c>
      <c r="Q13" s="196" t="s">
        <v>1</v>
      </c>
      <c r="R13" s="196"/>
      <c r="S13" s="196"/>
      <c r="T13" s="93" t="s">
        <v>874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ＴＣＴ</v>
      </c>
      <c r="C15" s="44">
        <v>5</v>
      </c>
      <c r="D15" s="45" t="s">
        <v>6</v>
      </c>
      <c r="E15" s="44">
        <v>0</v>
      </c>
      <c r="F15" s="93" t="str">
        <f>V3</f>
        <v>三島信用金庫テニス部</v>
      </c>
      <c r="G15" s="47"/>
      <c r="H15" s="48">
        <v>3</v>
      </c>
      <c r="I15" s="96" t="str">
        <f>V2</f>
        <v>ＳＭＴＣ－Ｃ</v>
      </c>
      <c r="J15" s="44">
        <v>4</v>
      </c>
      <c r="K15" s="45" t="s">
        <v>6</v>
      </c>
      <c r="L15" s="44">
        <v>1</v>
      </c>
      <c r="M15" s="93" t="str">
        <f>V3</f>
        <v>三島信用金庫テニス部</v>
      </c>
      <c r="N15" s="47"/>
      <c r="O15" s="48">
        <v>3</v>
      </c>
      <c r="P15" s="94" t="str">
        <f>V5</f>
        <v>長泉町役場</v>
      </c>
      <c r="Q15" s="44">
        <v>0</v>
      </c>
      <c r="R15" s="45" t="s">
        <v>6</v>
      </c>
      <c r="S15" s="44">
        <v>5</v>
      </c>
      <c r="T15" s="95" t="str">
        <f>V4</f>
        <v>ＴＣＴ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983</v>
      </c>
      <c r="C17" s="198">
        <v>8</v>
      </c>
      <c r="D17" s="201" t="s">
        <v>410</v>
      </c>
      <c r="E17" s="198">
        <v>1</v>
      </c>
      <c r="F17" s="59" t="s">
        <v>627</v>
      </c>
      <c r="G17" s="47"/>
      <c r="H17" s="197" t="s">
        <v>13</v>
      </c>
      <c r="I17" s="93" t="s">
        <v>295</v>
      </c>
      <c r="J17" s="198">
        <v>8</v>
      </c>
      <c r="K17" s="201" t="s">
        <v>340</v>
      </c>
      <c r="L17" s="198">
        <v>0</v>
      </c>
      <c r="M17" s="93" t="s">
        <v>300</v>
      </c>
      <c r="N17" s="47"/>
      <c r="O17" s="197" t="s">
        <v>13</v>
      </c>
      <c r="P17" s="93" t="s">
        <v>285</v>
      </c>
      <c r="Q17" s="198">
        <v>0</v>
      </c>
      <c r="R17" s="199" t="s">
        <v>340</v>
      </c>
      <c r="S17" s="198">
        <v>8</v>
      </c>
      <c r="T17" s="93" t="s">
        <v>291</v>
      </c>
    </row>
    <row r="18" spans="1:20" ht="13.5">
      <c r="A18" s="197"/>
      <c r="B18" s="93" t="s">
        <v>289</v>
      </c>
      <c r="C18" s="198"/>
      <c r="D18" s="198"/>
      <c r="E18" s="198"/>
      <c r="F18" s="93" t="s">
        <v>628</v>
      </c>
      <c r="G18" s="47"/>
      <c r="H18" s="197"/>
      <c r="I18" s="93" t="s">
        <v>296</v>
      </c>
      <c r="J18" s="198"/>
      <c r="K18" s="198"/>
      <c r="L18" s="198"/>
      <c r="M18" s="93" t="s">
        <v>301</v>
      </c>
      <c r="N18" s="47"/>
      <c r="O18" s="197"/>
      <c r="P18" s="93" t="s">
        <v>986</v>
      </c>
      <c r="Q18" s="198"/>
      <c r="R18" s="198"/>
      <c r="S18" s="198"/>
      <c r="T18" s="93" t="s">
        <v>630</v>
      </c>
    </row>
    <row r="19" spans="1:20" ht="13.5">
      <c r="A19" s="197" t="s">
        <v>14</v>
      </c>
      <c r="B19" s="93" t="s">
        <v>629</v>
      </c>
      <c r="C19" s="198">
        <v>8</v>
      </c>
      <c r="D19" s="201" t="s">
        <v>625</v>
      </c>
      <c r="E19" s="198">
        <v>3</v>
      </c>
      <c r="F19" s="93" t="s">
        <v>305</v>
      </c>
      <c r="G19" s="47"/>
      <c r="H19" s="197" t="s">
        <v>14</v>
      </c>
      <c r="I19" s="93" t="s">
        <v>297</v>
      </c>
      <c r="J19" s="198">
        <v>8</v>
      </c>
      <c r="K19" s="201" t="s">
        <v>395</v>
      </c>
      <c r="L19" s="198">
        <v>0</v>
      </c>
      <c r="M19" s="59" t="s">
        <v>302</v>
      </c>
      <c r="N19" s="47"/>
      <c r="O19" s="197" t="s">
        <v>14</v>
      </c>
      <c r="P19" s="59" t="s">
        <v>985</v>
      </c>
      <c r="Q19" s="198">
        <v>0</v>
      </c>
      <c r="R19" s="199" t="s">
        <v>340</v>
      </c>
      <c r="S19" s="198">
        <v>8</v>
      </c>
      <c r="T19" s="93" t="s">
        <v>875</v>
      </c>
    </row>
    <row r="20" spans="1:20" ht="13.5">
      <c r="A20" s="197"/>
      <c r="B20" s="93" t="s">
        <v>630</v>
      </c>
      <c r="C20" s="198"/>
      <c r="D20" s="198"/>
      <c r="E20" s="198"/>
      <c r="F20" s="93" t="s">
        <v>631</v>
      </c>
      <c r="G20" s="47"/>
      <c r="H20" s="197"/>
      <c r="I20" s="93" t="s">
        <v>298</v>
      </c>
      <c r="J20" s="198"/>
      <c r="K20" s="198"/>
      <c r="L20" s="198"/>
      <c r="M20" s="93" t="s">
        <v>303</v>
      </c>
      <c r="N20" s="47"/>
      <c r="O20" s="197"/>
      <c r="P20" s="93" t="s">
        <v>284</v>
      </c>
      <c r="Q20" s="198"/>
      <c r="R20" s="198"/>
      <c r="S20" s="198"/>
      <c r="T20" s="93" t="s">
        <v>289</v>
      </c>
    </row>
    <row r="21" spans="1:20" ht="13.5">
      <c r="A21" s="49" t="s">
        <v>10</v>
      </c>
      <c r="B21" s="93" t="s">
        <v>983</v>
      </c>
      <c r="C21" s="45">
        <v>8</v>
      </c>
      <c r="D21" s="93" t="s">
        <v>410</v>
      </c>
      <c r="E21" s="45">
        <v>0</v>
      </c>
      <c r="F21" s="93" t="s">
        <v>302</v>
      </c>
      <c r="G21" s="47"/>
      <c r="H21" s="49" t="s">
        <v>10</v>
      </c>
      <c r="I21" s="93" t="s">
        <v>298</v>
      </c>
      <c r="J21" s="45">
        <v>8</v>
      </c>
      <c r="K21" s="93" t="s">
        <v>632</v>
      </c>
      <c r="L21" s="45">
        <v>0</v>
      </c>
      <c r="M21" s="93" t="s">
        <v>304</v>
      </c>
      <c r="N21" s="47"/>
      <c r="O21" s="49" t="s">
        <v>10</v>
      </c>
      <c r="P21" s="93" t="s">
        <v>987</v>
      </c>
      <c r="Q21" s="45">
        <v>0</v>
      </c>
      <c r="R21" s="46" t="s">
        <v>340</v>
      </c>
      <c r="S21" s="45">
        <v>8</v>
      </c>
      <c r="T21" s="93" t="s">
        <v>289</v>
      </c>
    </row>
    <row r="22" spans="1:20" ht="13.5">
      <c r="A22" s="49" t="s">
        <v>11</v>
      </c>
      <c r="B22" s="93" t="s">
        <v>629</v>
      </c>
      <c r="C22" s="45">
        <v>8</v>
      </c>
      <c r="D22" s="93" t="s">
        <v>625</v>
      </c>
      <c r="E22" s="45">
        <v>3</v>
      </c>
      <c r="F22" s="93" t="s">
        <v>305</v>
      </c>
      <c r="G22" s="47"/>
      <c r="H22" s="49" t="s">
        <v>11</v>
      </c>
      <c r="I22" s="93" t="s">
        <v>984</v>
      </c>
      <c r="J22" s="45">
        <v>5</v>
      </c>
      <c r="K22" s="93" t="s">
        <v>582</v>
      </c>
      <c r="L22" s="45">
        <v>8</v>
      </c>
      <c r="M22" s="93" t="s">
        <v>305</v>
      </c>
      <c r="N22" s="47"/>
      <c r="O22" s="49" t="s">
        <v>11</v>
      </c>
      <c r="P22" s="93" t="s">
        <v>286</v>
      </c>
      <c r="Q22" s="45">
        <v>3</v>
      </c>
      <c r="R22" s="46" t="s">
        <v>340</v>
      </c>
      <c r="S22" s="45">
        <v>8</v>
      </c>
      <c r="T22" s="93" t="s">
        <v>875</v>
      </c>
    </row>
    <row r="23" spans="1:20" ht="13.5">
      <c r="A23" s="49" t="s">
        <v>12</v>
      </c>
      <c r="B23" s="93" t="s">
        <v>291</v>
      </c>
      <c r="C23" s="45">
        <v>8</v>
      </c>
      <c r="D23" s="93" t="s">
        <v>413</v>
      </c>
      <c r="E23" s="45">
        <v>0</v>
      </c>
      <c r="F23" s="93" t="s">
        <v>303</v>
      </c>
      <c r="G23" s="47"/>
      <c r="H23" s="49" t="s">
        <v>12</v>
      </c>
      <c r="I23" s="93" t="s">
        <v>299</v>
      </c>
      <c r="J23" s="45">
        <v>8</v>
      </c>
      <c r="K23" s="93" t="s">
        <v>340</v>
      </c>
      <c r="L23" s="45">
        <v>5</v>
      </c>
      <c r="M23" s="93" t="s">
        <v>306</v>
      </c>
      <c r="N23" s="47"/>
      <c r="O23" s="49" t="s">
        <v>12</v>
      </c>
      <c r="P23" s="93" t="s">
        <v>794</v>
      </c>
      <c r="Q23" s="45">
        <v>0</v>
      </c>
      <c r="R23" s="46" t="s">
        <v>340</v>
      </c>
      <c r="S23" s="45">
        <v>8</v>
      </c>
      <c r="T23" s="93" t="s">
        <v>983</v>
      </c>
    </row>
    <row r="24" spans="1:20" ht="13.5">
      <c r="A24" s="55"/>
      <c r="B24" s="55"/>
      <c r="C24" s="55">
        <f>SUM(C17:C23)</f>
        <v>40</v>
      </c>
      <c r="D24" s="55"/>
      <c r="E24" s="55">
        <f>SUM(E17:E23)</f>
        <v>7</v>
      </c>
      <c r="F24" s="55"/>
      <c r="G24" s="55"/>
      <c r="H24" s="55"/>
      <c r="I24" s="55"/>
      <c r="J24" s="55">
        <f>SUM(J17:J23)</f>
        <v>37</v>
      </c>
      <c r="K24" s="55"/>
      <c r="L24" s="55">
        <f>SUM(L17:L23)</f>
        <v>13</v>
      </c>
      <c r="M24" s="55"/>
      <c r="N24" s="55"/>
      <c r="O24" s="55"/>
      <c r="P24" s="55"/>
      <c r="Q24" s="55">
        <f>SUM(Q17:Q23)</f>
        <v>3</v>
      </c>
      <c r="R24" s="55"/>
      <c r="S24" s="55">
        <f>SUM(S17:S23)</f>
        <v>40</v>
      </c>
      <c r="T24" s="55"/>
    </row>
    <row r="25" spans="1:20" ht="13.5">
      <c r="A25" s="49" t="s">
        <v>0</v>
      </c>
      <c r="B25" s="93" t="s">
        <v>1077</v>
      </c>
      <c r="C25" s="196" t="s">
        <v>1</v>
      </c>
      <c r="D25" s="196"/>
      <c r="E25" s="196"/>
      <c r="F25" s="93" t="s">
        <v>347</v>
      </c>
      <c r="G25" s="47"/>
      <c r="H25" s="49" t="s">
        <v>0</v>
      </c>
      <c r="I25" s="93" t="s">
        <v>1071</v>
      </c>
      <c r="J25" s="196" t="s">
        <v>1</v>
      </c>
      <c r="K25" s="196"/>
      <c r="L25" s="196"/>
      <c r="M25" s="93" t="s">
        <v>1072</v>
      </c>
      <c r="N25" s="47"/>
      <c r="O25" s="49" t="s">
        <v>0</v>
      </c>
      <c r="P25" s="93" t="s">
        <v>864</v>
      </c>
      <c r="Q25" s="196" t="s">
        <v>1</v>
      </c>
      <c r="R25" s="196"/>
      <c r="S25" s="196"/>
      <c r="T25" s="93" t="s">
        <v>288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三島信用金庫テニス部</v>
      </c>
      <c r="C27" s="44">
        <v>1</v>
      </c>
      <c r="D27" s="45" t="s">
        <v>6</v>
      </c>
      <c r="E27" s="44">
        <v>4</v>
      </c>
      <c r="F27" s="95" t="str">
        <f>V1</f>
        <v>ゲロッパーズＡ</v>
      </c>
      <c r="G27" s="47"/>
      <c r="H27" s="48">
        <v>4</v>
      </c>
      <c r="I27" s="96" t="str">
        <f>V4</f>
        <v>ＴＣＴ</v>
      </c>
      <c r="J27" s="44">
        <v>5</v>
      </c>
      <c r="K27" s="45" t="s">
        <v>6</v>
      </c>
      <c r="L27" s="44">
        <v>0</v>
      </c>
      <c r="M27" s="95" t="str">
        <f>V2</f>
        <v>ＳＭＴＣ－Ｃ</v>
      </c>
      <c r="N27" s="47"/>
      <c r="O27" s="48">
        <v>5</v>
      </c>
      <c r="P27" s="96" t="str">
        <f>V1</f>
        <v>ゲロッパーズＡ</v>
      </c>
      <c r="Q27" s="44">
        <v>4</v>
      </c>
      <c r="R27" s="45" t="s">
        <v>6</v>
      </c>
      <c r="S27" s="44">
        <v>1</v>
      </c>
      <c r="T27" s="95" t="str">
        <f>V2</f>
        <v>ＳＭＴＣ－Ｃ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59" t="s">
        <v>302</v>
      </c>
      <c r="C29" s="198">
        <v>0</v>
      </c>
      <c r="D29" s="199" t="s">
        <v>340</v>
      </c>
      <c r="E29" s="198">
        <v>8</v>
      </c>
      <c r="F29" s="93" t="s">
        <v>280</v>
      </c>
      <c r="G29" s="47"/>
      <c r="H29" s="197" t="s">
        <v>13</v>
      </c>
      <c r="I29" s="93" t="s">
        <v>983</v>
      </c>
      <c r="J29" s="198">
        <v>8</v>
      </c>
      <c r="K29" s="199" t="s">
        <v>340</v>
      </c>
      <c r="L29" s="198">
        <v>1</v>
      </c>
      <c r="M29" s="93" t="s">
        <v>295</v>
      </c>
      <c r="N29" s="47"/>
      <c r="O29" s="197" t="s">
        <v>13</v>
      </c>
      <c r="P29" s="93" t="s">
        <v>280</v>
      </c>
      <c r="Q29" s="198">
        <v>8</v>
      </c>
      <c r="R29" s="199" t="s">
        <v>340</v>
      </c>
      <c r="S29" s="198">
        <v>5</v>
      </c>
      <c r="T29" s="93" t="s">
        <v>989</v>
      </c>
    </row>
    <row r="30" spans="1:20" ht="13.5">
      <c r="A30" s="197"/>
      <c r="B30" s="93" t="s">
        <v>303</v>
      </c>
      <c r="C30" s="198"/>
      <c r="D30" s="198"/>
      <c r="E30" s="198"/>
      <c r="F30" s="93" t="s">
        <v>283</v>
      </c>
      <c r="G30" s="47"/>
      <c r="H30" s="197"/>
      <c r="I30" s="93" t="s">
        <v>291</v>
      </c>
      <c r="J30" s="198"/>
      <c r="K30" s="198"/>
      <c r="L30" s="198"/>
      <c r="M30" s="93" t="s">
        <v>296</v>
      </c>
      <c r="N30" s="47"/>
      <c r="O30" s="197"/>
      <c r="P30" s="93" t="s">
        <v>982</v>
      </c>
      <c r="Q30" s="198"/>
      <c r="R30" s="198"/>
      <c r="S30" s="198"/>
      <c r="T30" s="93" t="s">
        <v>296</v>
      </c>
    </row>
    <row r="31" spans="1:20" ht="13.5">
      <c r="A31" s="197" t="s">
        <v>14</v>
      </c>
      <c r="B31" s="59" t="s">
        <v>627</v>
      </c>
      <c r="C31" s="198">
        <v>6</v>
      </c>
      <c r="D31" s="205" t="s">
        <v>340</v>
      </c>
      <c r="E31" s="198">
        <v>8</v>
      </c>
      <c r="F31" s="93" t="s">
        <v>988</v>
      </c>
      <c r="G31" s="47"/>
      <c r="H31" s="197" t="s">
        <v>14</v>
      </c>
      <c r="I31" s="93" t="s">
        <v>875</v>
      </c>
      <c r="J31" s="198">
        <v>8</v>
      </c>
      <c r="K31" s="205" t="s">
        <v>340</v>
      </c>
      <c r="L31" s="198">
        <v>4</v>
      </c>
      <c r="M31" s="93" t="s">
        <v>298</v>
      </c>
      <c r="N31" s="47"/>
      <c r="O31" s="197" t="s">
        <v>14</v>
      </c>
      <c r="P31" s="93" t="s">
        <v>293</v>
      </c>
      <c r="Q31" s="200">
        <v>4</v>
      </c>
      <c r="R31" s="205" t="s">
        <v>340</v>
      </c>
      <c r="S31" s="200">
        <v>8</v>
      </c>
      <c r="T31" s="93" t="s">
        <v>984</v>
      </c>
    </row>
    <row r="32" spans="1:20" ht="13.5">
      <c r="A32" s="197"/>
      <c r="B32" s="93" t="s">
        <v>305</v>
      </c>
      <c r="C32" s="198"/>
      <c r="D32" s="200"/>
      <c r="E32" s="198"/>
      <c r="F32" s="93" t="s">
        <v>982</v>
      </c>
      <c r="G32" s="47"/>
      <c r="H32" s="197"/>
      <c r="I32" s="93" t="s">
        <v>630</v>
      </c>
      <c r="J32" s="198"/>
      <c r="K32" s="200"/>
      <c r="L32" s="198"/>
      <c r="M32" s="93" t="s">
        <v>984</v>
      </c>
      <c r="N32" s="47"/>
      <c r="O32" s="197"/>
      <c r="P32" s="93" t="s">
        <v>281</v>
      </c>
      <c r="Q32" s="200"/>
      <c r="R32" s="200"/>
      <c r="S32" s="200"/>
      <c r="T32" s="93" t="s">
        <v>297</v>
      </c>
    </row>
    <row r="33" spans="1:20" ht="13.5">
      <c r="A33" s="49" t="s">
        <v>10</v>
      </c>
      <c r="B33" s="59" t="s">
        <v>627</v>
      </c>
      <c r="C33" s="45">
        <v>1</v>
      </c>
      <c r="D33" s="38" t="s">
        <v>340</v>
      </c>
      <c r="E33" s="45">
        <v>8</v>
      </c>
      <c r="F33" s="93" t="s">
        <v>280</v>
      </c>
      <c r="G33" s="47"/>
      <c r="H33" s="49" t="s">
        <v>10</v>
      </c>
      <c r="I33" s="93" t="s">
        <v>291</v>
      </c>
      <c r="J33" s="45">
        <v>8</v>
      </c>
      <c r="K33" s="38" t="s">
        <v>340</v>
      </c>
      <c r="L33" s="45">
        <v>5</v>
      </c>
      <c r="M33" s="93" t="s">
        <v>298</v>
      </c>
      <c r="N33" s="47"/>
      <c r="O33" s="49" t="s">
        <v>10</v>
      </c>
      <c r="P33" s="93" t="s">
        <v>280</v>
      </c>
      <c r="Q33" s="44">
        <v>8</v>
      </c>
      <c r="R33" s="38" t="s">
        <v>340</v>
      </c>
      <c r="S33" s="44">
        <v>2</v>
      </c>
      <c r="T33" s="93" t="s">
        <v>296</v>
      </c>
    </row>
    <row r="34" spans="1:20" ht="13.5">
      <c r="A34" s="49" t="s">
        <v>11</v>
      </c>
      <c r="B34" s="93" t="s">
        <v>305</v>
      </c>
      <c r="C34" s="45">
        <v>8</v>
      </c>
      <c r="D34" s="38" t="s">
        <v>340</v>
      </c>
      <c r="E34" s="45">
        <v>3</v>
      </c>
      <c r="F34" s="93" t="s">
        <v>982</v>
      </c>
      <c r="G34" s="47"/>
      <c r="H34" s="49" t="s">
        <v>11</v>
      </c>
      <c r="I34" s="93" t="s">
        <v>875</v>
      </c>
      <c r="J34" s="45">
        <v>8</v>
      </c>
      <c r="K34" s="46" t="s">
        <v>340</v>
      </c>
      <c r="L34" s="45">
        <v>6</v>
      </c>
      <c r="M34" s="93" t="s">
        <v>296</v>
      </c>
      <c r="N34" s="47"/>
      <c r="O34" s="49" t="s">
        <v>11</v>
      </c>
      <c r="P34" s="93" t="s">
        <v>282</v>
      </c>
      <c r="Q34" s="45">
        <v>8</v>
      </c>
      <c r="R34" s="46" t="s">
        <v>340</v>
      </c>
      <c r="S34" s="45">
        <v>3</v>
      </c>
      <c r="T34" s="93" t="s">
        <v>298</v>
      </c>
    </row>
    <row r="35" spans="1:20" ht="13.5">
      <c r="A35" s="49" t="s">
        <v>12</v>
      </c>
      <c r="B35" s="93" t="s">
        <v>303</v>
      </c>
      <c r="C35" s="45">
        <v>2</v>
      </c>
      <c r="D35" s="46" t="s">
        <v>340</v>
      </c>
      <c r="E35" s="45">
        <v>8</v>
      </c>
      <c r="F35" s="93" t="s">
        <v>1078</v>
      </c>
      <c r="G35" s="47"/>
      <c r="H35" s="49" t="s">
        <v>12</v>
      </c>
      <c r="I35" s="93" t="s">
        <v>983</v>
      </c>
      <c r="J35" s="45">
        <v>8</v>
      </c>
      <c r="K35" s="46" t="s">
        <v>340</v>
      </c>
      <c r="L35" s="45">
        <v>2</v>
      </c>
      <c r="M35" s="93" t="s">
        <v>984</v>
      </c>
      <c r="N35" s="47"/>
      <c r="O35" s="49" t="s">
        <v>12</v>
      </c>
      <c r="P35" s="93" t="s">
        <v>982</v>
      </c>
      <c r="Q35" s="45">
        <v>9</v>
      </c>
      <c r="R35" s="46" t="s">
        <v>340</v>
      </c>
      <c r="S35" s="45">
        <v>8</v>
      </c>
      <c r="T35" s="93" t="s">
        <v>872</v>
      </c>
    </row>
    <row r="36" spans="1:20" ht="13.5">
      <c r="A36" s="55"/>
      <c r="B36" s="55"/>
      <c r="C36" s="55">
        <f>SUM(C29:C35)</f>
        <v>17</v>
      </c>
      <c r="D36" s="55"/>
      <c r="E36" s="55">
        <f>SUM(E29:E35)</f>
        <v>35</v>
      </c>
      <c r="F36" s="55"/>
      <c r="G36" s="55"/>
      <c r="H36" s="55"/>
      <c r="I36" s="55"/>
      <c r="J36" s="55">
        <f>SUM(J29:J35)</f>
        <v>40</v>
      </c>
      <c r="K36" s="55"/>
      <c r="L36" s="55">
        <f>SUM(L29:L35)</f>
        <v>18</v>
      </c>
      <c r="M36" s="55"/>
      <c r="N36" s="55"/>
      <c r="O36" s="55"/>
      <c r="P36" s="55"/>
      <c r="Q36" s="55">
        <f>SUM(Q29:Q35)</f>
        <v>37</v>
      </c>
      <c r="R36" s="55"/>
      <c r="S36" s="55">
        <f>SUM(S29:S35)</f>
        <v>26</v>
      </c>
      <c r="T36" s="55"/>
    </row>
    <row r="37" spans="1:20" ht="13.5">
      <c r="A37" s="49" t="s">
        <v>0</v>
      </c>
      <c r="B37" s="93" t="s">
        <v>1042</v>
      </c>
      <c r="C37" s="196" t="s">
        <v>1</v>
      </c>
      <c r="D37" s="196"/>
      <c r="E37" s="196"/>
      <c r="F37" s="93" t="s">
        <v>874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三島信用金庫テニス部</v>
      </c>
      <c r="C39" s="44">
        <v>2</v>
      </c>
      <c r="D39" s="45" t="s">
        <v>6</v>
      </c>
      <c r="E39" s="44">
        <v>3</v>
      </c>
      <c r="F39" s="95" t="str">
        <f>V5</f>
        <v>長泉町役場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203"/>
      <c r="I40" s="2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 t="s">
        <v>305</v>
      </c>
      <c r="C41" s="198">
        <v>8</v>
      </c>
      <c r="D41" s="199" t="s">
        <v>340</v>
      </c>
      <c r="E41" s="198">
        <v>1</v>
      </c>
      <c r="F41" s="93" t="s">
        <v>285</v>
      </c>
      <c r="G41" s="47"/>
      <c r="H41" s="204"/>
      <c r="I41" s="204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59" t="s">
        <v>627</v>
      </c>
      <c r="C42" s="198"/>
      <c r="D42" s="198"/>
      <c r="E42" s="198"/>
      <c r="F42" s="93" t="s">
        <v>986</v>
      </c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 t="s">
        <v>306</v>
      </c>
      <c r="C43" s="198">
        <v>8</v>
      </c>
      <c r="D43" s="205" t="s">
        <v>340</v>
      </c>
      <c r="E43" s="198">
        <v>1</v>
      </c>
      <c r="F43" s="59" t="s">
        <v>985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303</v>
      </c>
      <c r="C44" s="198"/>
      <c r="D44" s="200"/>
      <c r="E44" s="198"/>
      <c r="F44" s="93" t="s">
        <v>284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 t="s">
        <v>305</v>
      </c>
      <c r="C45" s="45">
        <v>2</v>
      </c>
      <c r="D45" s="38" t="s">
        <v>340</v>
      </c>
      <c r="E45" s="45">
        <v>8</v>
      </c>
      <c r="F45" s="93" t="s">
        <v>987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59" t="s">
        <v>627</v>
      </c>
      <c r="C46" s="45">
        <v>4</v>
      </c>
      <c r="D46" s="46" t="s">
        <v>340</v>
      </c>
      <c r="E46" s="45">
        <v>8</v>
      </c>
      <c r="F46" s="93" t="s">
        <v>286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 t="s">
        <v>301</v>
      </c>
      <c r="C47" s="45">
        <v>6</v>
      </c>
      <c r="D47" s="46" t="s">
        <v>340</v>
      </c>
      <c r="E47" s="45">
        <v>8</v>
      </c>
      <c r="F47" s="93" t="s">
        <v>794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28</v>
      </c>
      <c r="D48" s="55"/>
      <c r="E48" s="55">
        <f>SUM(E41:E47)</f>
        <v>26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7">
    <mergeCell ref="V5:X5"/>
    <mergeCell ref="H40:I40"/>
    <mergeCell ref="H41:I41"/>
    <mergeCell ref="V1:X1"/>
    <mergeCell ref="V2:X2"/>
    <mergeCell ref="V3:X3"/>
    <mergeCell ref="V4:X4"/>
    <mergeCell ref="S31:S32"/>
    <mergeCell ref="H31:H32"/>
    <mergeCell ref="J31:J32"/>
    <mergeCell ref="A41:A42"/>
    <mergeCell ref="C41:C42"/>
    <mergeCell ref="D41:D42"/>
    <mergeCell ref="A43:A44"/>
    <mergeCell ref="C43:C44"/>
    <mergeCell ref="D43:D44"/>
    <mergeCell ref="C37:E37"/>
    <mergeCell ref="C38:E38"/>
    <mergeCell ref="C40:E40"/>
    <mergeCell ref="E43:E44"/>
    <mergeCell ref="E41:E42"/>
    <mergeCell ref="K31:K32"/>
    <mergeCell ref="L31:L32"/>
    <mergeCell ref="R31:R32"/>
    <mergeCell ref="O31:O32"/>
    <mergeCell ref="Q31:Q32"/>
    <mergeCell ref="Q29:Q30"/>
    <mergeCell ref="R29:R30"/>
    <mergeCell ref="S29:S30"/>
    <mergeCell ref="H29:H30"/>
    <mergeCell ref="J29:J30"/>
    <mergeCell ref="K29:K30"/>
    <mergeCell ref="L29:L30"/>
    <mergeCell ref="O29:O30"/>
    <mergeCell ref="A29:A30"/>
    <mergeCell ref="C29:C30"/>
    <mergeCell ref="D29:D30"/>
    <mergeCell ref="E29:E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A31:A32"/>
    <mergeCell ref="C31:C32"/>
    <mergeCell ref="D31:D32"/>
    <mergeCell ref="E31:E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workbookViewId="0" topLeftCell="A1">
      <selection activeCell="X27" sqref="X27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1040</v>
      </c>
      <c r="C1" s="196" t="s">
        <v>1</v>
      </c>
      <c r="D1" s="196"/>
      <c r="E1" s="196"/>
      <c r="F1" s="93" t="s">
        <v>1044</v>
      </c>
      <c r="G1" s="47"/>
      <c r="H1" s="49" t="s">
        <v>0</v>
      </c>
      <c r="I1" s="93"/>
      <c r="J1" s="196" t="s">
        <v>1</v>
      </c>
      <c r="K1" s="196"/>
      <c r="L1" s="196"/>
      <c r="M1" s="93"/>
      <c r="N1" s="47"/>
      <c r="O1" s="49" t="s">
        <v>0</v>
      </c>
      <c r="P1" s="93"/>
      <c r="Q1" s="196" t="s">
        <v>1</v>
      </c>
      <c r="R1" s="196"/>
      <c r="S1" s="196"/>
      <c r="T1" s="93"/>
      <c r="V1" s="133" t="s">
        <v>633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634</v>
      </c>
      <c r="W2" s="158"/>
      <c r="X2" s="159"/>
    </row>
    <row r="3" spans="1:24" ht="13.5">
      <c r="A3" s="48">
        <v>1</v>
      </c>
      <c r="B3" s="94" t="str">
        <f>V1</f>
        <v>ゲロッパーズＢ</v>
      </c>
      <c r="C3" s="44">
        <v>4</v>
      </c>
      <c r="D3" s="45" t="s">
        <v>6</v>
      </c>
      <c r="E3" s="44">
        <v>1</v>
      </c>
      <c r="F3" s="95" t="str">
        <f>V4</f>
        <v>ＥＶＥＮ－Ｂ</v>
      </c>
      <c r="G3" s="47"/>
      <c r="H3" s="48">
        <v>1</v>
      </c>
      <c r="I3" s="96" t="str">
        <f>V2</f>
        <v>アクトスポーツクラブＣ</v>
      </c>
      <c r="J3" s="44"/>
      <c r="K3" s="45" t="s">
        <v>6</v>
      </c>
      <c r="L3" s="44"/>
      <c r="M3" s="93">
        <f>V5</f>
        <v>0</v>
      </c>
      <c r="N3" s="47"/>
      <c r="O3" s="48">
        <v>2</v>
      </c>
      <c r="P3" s="94">
        <f>V5</f>
        <v>0</v>
      </c>
      <c r="Q3" s="44"/>
      <c r="R3" s="45" t="s">
        <v>6</v>
      </c>
      <c r="S3" s="44"/>
      <c r="T3" s="95" t="str">
        <f>V1</f>
        <v>ゲロッパーズＢ</v>
      </c>
      <c r="V3" s="158" t="s">
        <v>90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635</v>
      </c>
      <c r="W4" s="149"/>
      <c r="X4" s="150"/>
    </row>
    <row r="5" spans="1:21" ht="13.5">
      <c r="A5" s="197" t="s">
        <v>13</v>
      </c>
      <c r="B5" s="93" t="s">
        <v>1045</v>
      </c>
      <c r="C5" s="198">
        <v>9</v>
      </c>
      <c r="D5" s="201" t="s">
        <v>637</v>
      </c>
      <c r="E5" s="198">
        <v>8</v>
      </c>
      <c r="F5" s="93" t="s">
        <v>636</v>
      </c>
      <c r="G5" s="47"/>
      <c r="H5" s="197" t="s">
        <v>13</v>
      </c>
      <c r="I5" s="93"/>
      <c r="J5" s="198"/>
      <c r="K5" s="198"/>
      <c r="L5" s="198"/>
      <c r="M5" s="93"/>
      <c r="N5" s="47"/>
      <c r="O5" s="197" t="s">
        <v>13</v>
      </c>
      <c r="P5" s="93"/>
      <c r="Q5" s="198"/>
      <c r="R5" s="198"/>
      <c r="S5" s="198"/>
      <c r="T5" s="93"/>
      <c r="U5" s="86" t="s">
        <v>117</v>
      </c>
    </row>
    <row r="6" spans="1:23" ht="13.5">
      <c r="A6" s="197"/>
      <c r="B6" s="93" t="s">
        <v>876</v>
      </c>
      <c r="C6" s="198"/>
      <c r="D6" s="198"/>
      <c r="E6" s="198"/>
      <c r="F6" s="93" t="s">
        <v>1046</v>
      </c>
      <c r="G6" s="47"/>
      <c r="H6" s="197"/>
      <c r="I6" s="93"/>
      <c r="J6" s="198"/>
      <c r="K6" s="198"/>
      <c r="L6" s="198"/>
      <c r="M6" s="93"/>
      <c r="N6" s="47"/>
      <c r="O6" s="197"/>
      <c r="P6" s="93"/>
      <c r="Q6" s="198"/>
      <c r="R6" s="198"/>
      <c r="S6" s="198"/>
      <c r="T6" s="93"/>
      <c r="U6" s="51">
        <v>1</v>
      </c>
      <c r="V6" s="85" t="s">
        <v>549</v>
      </c>
      <c r="W6" s="85" t="s">
        <v>550</v>
      </c>
    </row>
    <row r="7" spans="1:23" ht="13.5">
      <c r="A7" s="197" t="s">
        <v>14</v>
      </c>
      <c r="B7" s="93" t="s">
        <v>878</v>
      </c>
      <c r="C7" s="198">
        <v>4</v>
      </c>
      <c r="D7" s="201" t="s">
        <v>573</v>
      </c>
      <c r="E7" s="198">
        <v>8</v>
      </c>
      <c r="F7" s="93" t="s">
        <v>640</v>
      </c>
      <c r="G7" s="47"/>
      <c r="H7" s="197" t="s">
        <v>14</v>
      </c>
      <c r="I7" s="93"/>
      <c r="J7" s="198"/>
      <c r="K7" s="198"/>
      <c r="L7" s="198"/>
      <c r="M7" s="93"/>
      <c r="N7" s="47"/>
      <c r="O7" s="197" t="s">
        <v>14</v>
      </c>
      <c r="P7" s="59"/>
      <c r="Q7" s="198"/>
      <c r="R7" s="198"/>
      <c r="S7" s="198"/>
      <c r="T7" s="93"/>
      <c r="U7" s="51">
        <v>2</v>
      </c>
      <c r="V7" s="85" t="s">
        <v>551</v>
      </c>
      <c r="W7" s="85" t="s">
        <v>552</v>
      </c>
    </row>
    <row r="8" spans="1:23" ht="13.5">
      <c r="A8" s="197"/>
      <c r="B8" s="93" t="s">
        <v>991</v>
      </c>
      <c r="C8" s="198"/>
      <c r="D8" s="198"/>
      <c r="E8" s="198"/>
      <c r="F8" s="93" t="s">
        <v>639</v>
      </c>
      <c r="G8" s="47"/>
      <c r="H8" s="197"/>
      <c r="I8" s="93"/>
      <c r="J8" s="198"/>
      <c r="K8" s="198"/>
      <c r="L8" s="198"/>
      <c r="M8" s="59"/>
      <c r="N8" s="47"/>
      <c r="O8" s="197"/>
      <c r="P8" s="93"/>
      <c r="Q8" s="198"/>
      <c r="R8" s="198"/>
      <c r="S8" s="198"/>
      <c r="T8" s="93"/>
      <c r="U8" s="51">
        <v>3</v>
      </c>
      <c r="V8" s="85" t="s">
        <v>553</v>
      </c>
      <c r="W8" s="85" t="s">
        <v>554</v>
      </c>
    </row>
    <row r="9" spans="1:23" ht="13.5">
      <c r="A9" s="49" t="s">
        <v>10</v>
      </c>
      <c r="B9" s="93" t="s">
        <v>1045</v>
      </c>
      <c r="C9" s="45">
        <v>8</v>
      </c>
      <c r="D9" s="93" t="s">
        <v>573</v>
      </c>
      <c r="E9" s="45">
        <v>0</v>
      </c>
      <c r="F9" s="93" t="s">
        <v>636</v>
      </c>
      <c r="G9" s="47"/>
      <c r="H9" s="49" t="s">
        <v>10</v>
      </c>
      <c r="I9" s="93"/>
      <c r="J9" s="45"/>
      <c r="K9" s="45"/>
      <c r="L9" s="45"/>
      <c r="M9" s="93"/>
      <c r="N9" s="47"/>
      <c r="O9" s="49" t="s">
        <v>10</v>
      </c>
      <c r="P9" s="93"/>
      <c r="Q9" s="45"/>
      <c r="R9" s="45"/>
      <c r="S9" s="45"/>
      <c r="T9" s="93"/>
      <c r="U9" s="51">
        <v>4</v>
      </c>
      <c r="V9" s="85" t="s">
        <v>555</v>
      </c>
      <c r="W9" s="85" t="s">
        <v>556</v>
      </c>
    </row>
    <row r="10" spans="1:23" ht="13.5">
      <c r="A10" s="49" t="s">
        <v>11</v>
      </c>
      <c r="B10" s="93" t="s">
        <v>876</v>
      </c>
      <c r="C10" s="45">
        <v>8</v>
      </c>
      <c r="D10" s="93" t="s">
        <v>637</v>
      </c>
      <c r="E10" s="45">
        <v>3</v>
      </c>
      <c r="F10" s="93" t="s">
        <v>639</v>
      </c>
      <c r="G10" s="47"/>
      <c r="H10" s="49" t="s">
        <v>11</v>
      </c>
      <c r="I10" s="93"/>
      <c r="J10" s="45"/>
      <c r="K10" s="45"/>
      <c r="L10" s="45"/>
      <c r="M10" s="93"/>
      <c r="N10" s="47"/>
      <c r="O10" s="49" t="s">
        <v>11</v>
      </c>
      <c r="P10" s="93"/>
      <c r="Q10" s="45"/>
      <c r="R10" s="45"/>
      <c r="S10" s="45"/>
      <c r="T10" s="93"/>
      <c r="U10" s="51">
        <v>5</v>
      </c>
      <c r="V10" s="85" t="s">
        <v>557</v>
      </c>
      <c r="W10" s="85" t="s">
        <v>558</v>
      </c>
    </row>
    <row r="11" spans="1:20" ht="13.5">
      <c r="A11" s="49" t="s">
        <v>12</v>
      </c>
      <c r="B11" s="93" t="s">
        <v>877</v>
      </c>
      <c r="C11" s="45">
        <v>8</v>
      </c>
      <c r="D11" s="93" t="s">
        <v>643</v>
      </c>
      <c r="E11" s="45">
        <v>3</v>
      </c>
      <c r="F11" s="93" t="s">
        <v>642</v>
      </c>
      <c r="G11" s="47"/>
      <c r="H11" s="49" t="s">
        <v>12</v>
      </c>
      <c r="I11" s="93"/>
      <c r="J11" s="45"/>
      <c r="K11" s="45"/>
      <c r="L11" s="45"/>
      <c r="M11" s="93"/>
      <c r="N11" s="47"/>
      <c r="O11" s="49" t="s">
        <v>12</v>
      </c>
      <c r="P11" s="93"/>
      <c r="Q11" s="45"/>
      <c r="R11" s="45"/>
      <c r="S11" s="45"/>
      <c r="T11" s="93"/>
    </row>
    <row r="12" spans="1:20" ht="13.5">
      <c r="A12" s="55"/>
      <c r="B12" s="55"/>
      <c r="C12" s="55">
        <f>SUM(C5:C11)</f>
        <v>37</v>
      </c>
      <c r="D12" s="55"/>
      <c r="E12" s="55">
        <f>SUM(E5:E11)</f>
        <v>22</v>
      </c>
      <c r="F12" s="55"/>
      <c r="G12" s="55"/>
      <c r="H12" s="55"/>
      <c r="I12" s="55"/>
      <c r="J12" s="55">
        <f>SUM(J5:J11)</f>
        <v>0</v>
      </c>
      <c r="K12" s="55"/>
      <c r="L12" s="55">
        <f>SUM(L5:L11)</f>
        <v>0</v>
      </c>
      <c r="M12" s="55"/>
      <c r="N12" s="55"/>
      <c r="O12" s="55"/>
      <c r="P12" s="55"/>
      <c r="Q12" s="55">
        <f>SUM(Q5:Q11)</f>
        <v>0</v>
      </c>
      <c r="R12" s="55"/>
      <c r="S12" s="55">
        <f>SUM(S5:S11)</f>
        <v>0</v>
      </c>
      <c r="T12" s="55"/>
    </row>
    <row r="13" spans="1:20" ht="13.5">
      <c r="A13" s="49" t="s">
        <v>0</v>
      </c>
      <c r="B13" s="93" t="s">
        <v>777</v>
      </c>
      <c r="C13" s="196" t="s">
        <v>1</v>
      </c>
      <c r="D13" s="196"/>
      <c r="E13" s="196"/>
      <c r="F13" s="93" t="s">
        <v>990</v>
      </c>
      <c r="G13" s="47"/>
      <c r="H13" s="49" t="s">
        <v>0</v>
      </c>
      <c r="I13" s="93" t="s">
        <v>1073</v>
      </c>
      <c r="J13" s="196" t="s">
        <v>1</v>
      </c>
      <c r="K13" s="196"/>
      <c r="L13" s="196"/>
      <c r="M13" s="93" t="s">
        <v>990</v>
      </c>
      <c r="N13" s="47"/>
      <c r="O13" s="49" t="s">
        <v>0</v>
      </c>
      <c r="P13" s="93"/>
      <c r="Q13" s="196" t="s">
        <v>1</v>
      </c>
      <c r="R13" s="196"/>
      <c r="S13" s="196"/>
      <c r="T13" s="93"/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ＥＶＥＮ－Ｂ</v>
      </c>
      <c r="C15" s="44">
        <v>3</v>
      </c>
      <c r="D15" s="45" t="s">
        <v>6</v>
      </c>
      <c r="E15" s="44">
        <v>2</v>
      </c>
      <c r="F15" s="93" t="str">
        <f>V3</f>
        <v>丹那テニスクラブ</v>
      </c>
      <c r="G15" s="47"/>
      <c r="H15" s="48">
        <v>3</v>
      </c>
      <c r="I15" s="96" t="str">
        <f>V2</f>
        <v>アクトスポーツクラブＣ</v>
      </c>
      <c r="J15" s="44">
        <v>1</v>
      </c>
      <c r="K15" s="45" t="s">
        <v>6</v>
      </c>
      <c r="L15" s="44">
        <v>4</v>
      </c>
      <c r="M15" s="93" t="str">
        <f>V3</f>
        <v>丹那テニスクラブ</v>
      </c>
      <c r="N15" s="47"/>
      <c r="O15" s="48">
        <v>3</v>
      </c>
      <c r="P15" s="94">
        <f>V5</f>
        <v>0</v>
      </c>
      <c r="Q15" s="44"/>
      <c r="R15" s="45" t="s">
        <v>6</v>
      </c>
      <c r="S15" s="44"/>
      <c r="T15" s="95" t="str">
        <f>V4</f>
        <v>ＥＶＥＮ－Ｂ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636</v>
      </c>
      <c r="C17" s="198">
        <v>8</v>
      </c>
      <c r="D17" s="201" t="s">
        <v>637</v>
      </c>
      <c r="E17" s="198">
        <v>2</v>
      </c>
      <c r="F17" s="59" t="s">
        <v>995</v>
      </c>
      <c r="G17" s="47"/>
      <c r="H17" s="197" t="s">
        <v>13</v>
      </c>
      <c r="I17" s="93" t="s">
        <v>882</v>
      </c>
      <c r="J17" s="198">
        <v>4</v>
      </c>
      <c r="K17" s="201" t="s">
        <v>637</v>
      </c>
      <c r="L17" s="198">
        <v>8</v>
      </c>
      <c r="M17" s="93" t="s">
        <v>996</v>
      </c>
      <c r="N17" s="47"/>
      <c r="O17" s="197" t="s">
        <v>13</v>
      </c>
      <c r="P17" s="93"/>
      <c r="Q17" s="198"/>
      <c r="R17" s="198"/>
      <c r="S17" s="198"/>
      <c r="T17" s="93"/>
    </row>
    <row r="18" spans="1:25" ht="13.5">
      <c r="A18" s="197"/>
      <c r="B18" s="93" t="s">
        <v>998</v>
      </c>
      <c r="C18" s="198"/>
      <c r="D18" s="198"/>
      <c r="E18" s="198"/>
      <c r="F18" s="93" t="s">
        <v>638</v>
      </c>
      <c r="G18" s="47"/>
      <c r="H18" s="197"/>
      <c r="I18" s="93" t="s">
        <v>879</v>
      </c>
      <c r="J18" s="198"/>
      <c r="K18" s="198"/>
      <c r="L18" s="198"/>
      <c r="M18" s="93" t="s">
        <v>997</v>
      </c>
      <c r="N18" s="47"/>
      <c r="O18" s="197"/>
      <c r="P18" s="93"/>
      <c r="Q18" s="198"/>
      <c r="R18" s="198"/>
      <c r="S18" s="198"/>
      <c r="T18" s="93"/>
      <c r="V18" s="206" t="str">
        <f>V3</f>
        <v>丹那テニスクラブ</v>
      </c>
      <c r="W18" s="206"/>
      <c r="X18" s="51">
        <f>SUM(C24,E36,J24)</f>
        <v>84</v>
      </c>
      <c r="Y18" s="51">
        <f>SUM(E24,L24,C36)</f>
        <v>100</v>
      </c>
    </row>
    <row r="19" spans="1:25" ht="13.5">
      <c r="A19" s="197" t="s">
        <v>14</v>
      </c>
      <c r="B19" s="93" t="s">
        <v>639</v>
      </c>
      <c r="C19" s="198">
        <v>9</v>
      </c>
      <c r="D19" s="201" t="s">
        <v>573</v>
      </c>
      <c r="E19" s="198">
        <v>7</v>
      </c>
      <c r="F19" s="93" t="s">
        <v>996</v>
      </c>
      <c r="G19" s="47"/>
      <c r="H19" s="197" t="s">
        <v>14</v>
      </c>
      <c r="I19" s="93" t="s">
        <v>994</v>
      </c>
      <c r="J19" s="198">
        <v>3</v>
      </c>
      <c r="K19" s="201" t="s">
        <v>573</v>
      </c>
      <c r="L19" s="198">
        <v>8</v>
      </c>
      <c r="M19" s="93" t="s">
        <v>644</v>
      </c>
      <c r="N19" s="47"/>
      <c r="O19" s="197" t="s">
        <v>14</v>
      </c>
      <c r="P19" s="59"/>
      <c r="Q19" s="198"/>
      <c r="R19" s="198"/>
      <c r="S19" s="198"/>
      <c r="T19" s="93"/>
      <c r="V19" s="86"/>
      <c r="W19" s="86" t="str">
        <f>V4</f>
        <v>ＥＶＥＮ－Ｂ</v>
      </c>
      <c r="X19" s="51">
        <f>SUM(C12,E24,L36)</f>
        <v>84</v>
      </c>
      <c r="Y19" s="51">
        <f>SUM(E12,C24,J36)</f>
        <v>96</v>
      </c>
    </row>
    <row r="20" spans="1:20" ht="13.5">
      <c r="A20" s="197"/>
      <c r="B20" s="93" t="s">
        <v>640</v>
      </c>
      <c r="C20" s="198"/>
      <c r="D20" s="198"/>
      <c r="E20" s="198"/>
      <c r="F20" s="93" t="s">
        <v>997</v>
      </c>
      <c r="G20" s="47"/>
      <c r="H20" s="197"/>
      <c r="I20" s="93" t="s">
        <v>880</v>
      </c>
      <c r="J20" s="198"/>
      <c r="K20" s="198"/>
      <c r="L20" s="198"/>
      <c r="M20" s="93" t="s">
        <v>1020</v>
      </c>
      <c r="N20" s="47"/>
      <c r="O20" s="197"/>
      <c r="P20" s="93"/>
      <c r="Q20" s="198"/>
      <c r="R20" s="198"/>
      <c r="S20" s="198"/>
      <c r="T20" s="93"/>
    </row>
    <row r="21" spans="1:20" ht="13.5">
      <c r="A21" s="49" t="s">
        <v>10</v>
      </c>
      <c r="B21" s="93" t="s">
        <v>639</v>
      </c>
      <c r="C21" s="45">
        <v>3</v>
      </c>
      <c r="D21" s="93" t="s">
        <v>573</v>
      </c>
      <c r="E21" s="45">
        <v>8</v>
      </c>
      <c r="F21" s="93" t="s">
        <v>996</v>
      </c>
      <c r="G21" s="47"/>
      <c r="H21" s="49" t="s">
        <v>10</v>
      </c>
      <c r="I21" s="93" t="s">
        <v>882</v>
      </c>
      <c r="J21" s="45">
        <v>6</v>
      </c>
      <c r="K21" s="93" t="s">
        <v>573</v>
      </c>
      <c r="L21" s="45">
        <v>8</v>
      </c>
      <c r="M21" s="93" t="s">
        <v>996</v>
      </c>
      <c r="N21" s="47"/>
      <c r="O21" s="49" t="s">
        <v>10</v>
      </c>
      <c r="P21" s="93"/>
      <c r="Q21" s="45"/>
      <c r="R21" s="45"/>
      <c r="S21" s="45"/>
      <c r="T21" s="93"/>
    </row>
    <row r="22" spans="1:20" ht="13.5">
      <c r="A22" s="49" t="s">
        <v>11</v>
      </c>
      <c r="B22" s="93" t="s">
        <v>636</v>
      </c>
      <c r="C22" s="45">
        <v>6</v>
      </c>
      <c r="D22" s="93" t="s">
        <v>637</v>
      </c>
      <c r="E22" s="45">
        <v>8</v>
      </c>
      <c r="F22" s="93" t="s">
        <v>641</v>
      </c>
      <c r="G22" s="47"/>
      <c r="H22" s="49" t="s">
        <v>11</v>
      </c>
      <c r="I22" s="93" t="s">
        <v>881</v>
      </c>
      <c r="J22" s="45">
        <v>1</v>
      </c>
      <c r="K22" s="93" t="s">
        <v>637</v>
      </c>
      <c r="L22" s="45">
        <v>8</v>
      </c>
      <c r="M22" s="93" t="s">
        <v>1021</v>
      </c>
      <c r="N22" s="47"/>
      <c r="O22" s="49" t="s">
        <v>11</v>
      </c>
      <c r="P22" s="93"/>
      <c r="Q22" s="45"/>
      <c r="R22" s="45"/>
      <c r="S22" s="45"/>
      <c r="T22" s="93"/>
    </row>
    <row r="23" spans="1:20" ht="13.5">
      <c r="A23" s="49" t="s">
        <v>12</v>
      </c>
      <c r="B23" s="93" t="s">
        <v>642</v>
      </c>
      <c r="C23" s="45">
        <v>8</v>
      </c>
      <c r="D23" s="93" t="s">
        <v>643</v>
      </c>
      <c r="E23" s="45">
        <v>4</v>
      </c>
      <c r="F23" s="93" t="s">
        <v>644</v>
      </c>
      <c r="G23" s="47"/>
      <c r="H23" s="49" t="s">
        <v>12</v>
      </c>
      <c r="I23" s="93" t="s">
        <v>1076</v>
      </c>
      <c r="J23" s="45">
        <v>8</v>
      </c>
      <c r="K23" s="93" t="s">
        <v>643</v>
      </c>
      <c r="L23" s="45">
        <v>6</v>
      </c>
      <c r="M23" s="93" t="s">
        <v>641</v>
      </c>
      <c r="N23" s="47"/>
      <c r="O23" s="49" t="s">
        <v>12</v>
      </c>
      <c r="P23" s="93"/>
      <c r="Q23" s="45"/>
      <c r="R23" s="45"/>
      <c r="S23" s="45"/>
      <c r="T23" s="93"/>
    </row>
    <row r="24" spans="1:20" ht="13.5">
      <c r="A24" s="55"/>
      <c r="B24" s="55"/>
      <c r="C24" s="55">
        <f>SUM(C17:C23)</f>
        <v>34</v>
      </c>
      <c r="D24" s="55"/>
      <c r="E24" s="55">
        <f>SUM(E17:E23)</f>
        <v>29</v>
      </c>
      <c r="F24" s="55"/>
      <c r="G24" s="55"/>
      <c r="H24" s="55"/>
      <c r="I24" s="55"/>
      <c r="J24" s="55">
        <f>SUM(J17:J23)</f>
        <v>22</v>
      </c>
      <c r="K24" s="55"/>
      <c r="L24" s="55">
        <f>SUM(L17:L23)</f>
        <v>38</v>
      </c>
      <c r="M24" s="55"/>
      <c r="N24" s="55"/>
      <c r="O24" s="55"/>
      <c r="P24" s="55"/>
      <c r="Q24" s="55">
        <f>SUM(Q17:Q23)</f>
        <v>0</v>
      </c>
      <c r="R24" s="55"/>
      <c r="S24" s="55">
        <f>SUM(S17:S23)</f>
        <v>0</v>
      </c>
      <c r="T24" s="55"/>
    </row>
    <row r="25" spans="1:20" ht="13.5">
      <c r="A25" s="49" t="s">
        <v>0</v>
      </c>
      <c r="B25" s="93" t="s">
        <v>1017</v>
      </c>
      <c r="C25" s="196" t="s">
        <v>1</v>
      </c>
      <c r="D25" s="196"/>
      <c r="E25" s="196"/>
      <c r="F25" s="93" t="s">
        <v>1018</v>
      </c>
      <c r="G25" s="47"/>
      <c r="H25" s="49" t="s">
        <v>0</v>
      </c>
      <c r="I25" s="93" t="s">
        <v>1089</v>
      </c>
      <c r="J25" s="196" t="s">
        <v>1</v>
      </c>
      <c r="K25" s="196"/>
      <c r="L25" s="196"/>
      <c r="M25" s="93" t="s">
        <v>1112</v>
      </c>
      <c r="N25" s="47"/>
      <c r="O25" s="49" t="s">
        <v>0</v>
      </c>
      <c r="P25" s="93" t="s">
        <v>860</v>
      </c>
      <c r="Q25" s="196" t="s">
        <v>1</v>
      </c>
      <c r="R25" s="196"/>
      <c r="S25" s="196"/>
      <c r="T25" s="93" t="s">
        <v>972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丹那テニスクラブ</v>
      </c>
      <c r="C27" s="44">
        <v>3</v>
      </c>
      <c r="D27" s="45" t="s">
        <v>6</v>
      </c>
      <c r="E27" s="44">
        <v>2</v>
      </c>
      <c r="F27" s="95" t="str">
        <f>V1</f>
        <v>ゲロッパーズＢ</v>
      </c>
      <c r="G27" s="47"/>
      <c r="H27" s="48">
        <v>4</v>
      </c>
      <c r="I27" s="96" t="str">
        <f>V4</f>
        <v>ＥＶＥＮ－Ｂ</v>
      </c>
      <c r="J27" s="44">
        <v>5</v>
      </c>
      <c r="K27" s="45" t="s">
        <v>6</v>
      </c>
      <c r="L27" s="44">
        <v>0</v>
      </c>
      <c r="M27" s="95" t="str">
        <f>V2</f>
        <v>アクトスポーツクラブＣ</v>
      </c>
      <c r="N27" s="47"/>
      <c r="O27" s="48">
        <v>5</v>
      </c>
      <c r="P27" s="96" t="str">
        <f>V1</f>
        <v>ゲロッパーズＢ</v>
      </c>
      <c r="Q27" s="44">
        <v>4</v>
      </c>
      <c r="R27" s="45" t="s">
        <v>6</v>
      </c>
      <c r="S27" s="44">
        <v>1</v>
      </c>
      <c r="T27" s="95" t="str">
        <f>V2</f>
        <v>アクトスポーツクラブＣ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59" t="s">
        <v>995</v>
      </c>
      <c r="C29" s="198">
        <v>8</v>
      </c>
      <c r="D29" s="199" t="s">
        <v>340</v>
      </c>
      <c r="E29" s="198">
        <v>9</v>
      </c>
      <c r="F29" s="93" t="s">
        <v>877</v>
      </c>
      <c r="G29" s="47"/>
      <c r="H29" s="197" t="s">
        <v>13</v>
      </c>
      <c r="I29" s="93" t="s">
        <v>1113</v>
      </c>
      <c r="J29" s="198">
        <v>8</v>
      </c>
      <c r="K29" s="201" t="s">
        <v>637</v>
      </c>
      <c r="L29" s="198">
        <v>5</v>
      </c>
      <c r="M29" s="93" t="s">
        <v>994</v>
      </c>
      <c r="N29" s="47"/>
      <c r="O29" s="197" t="s">
        <v>13</v>
      </c>
      <c r="P29" s="93" t="s">
        <v>876</v>
      </c>
      <c r="Q29" s="198">
        <v>8</v>
      </c>
      <c r="R29" s="199" t="s">
        <v>340</v>
      </c>
      <c r="S29" s="198">
        <v>0</v>
      </c>
      <c r="T29" s="93" t="s">
        <v>994</v>
      </c>
    </row>
    <row r="30" spans="1:20" ht="13.5">
      <c r="A30" s="197"/>
      <c r="B30" s="93" t="s">
        <v>997</v>
      </c>
      <c r="C30" s="198"/>
      <c r="D30" s="198"/>
      <c r="E30" s="198"/>
      <c r="F30" s="93" t="s">
        <v>878</v>
      </c>
      <c r="G30" s="47"/>
      <c r="H30" s="197"/>
      <c r="I30" s="93" t="s">
        <v>636</v>
      </c>
      <c r="J30" s="198"/>
      <c r="K30" s="198"/>
      <c r="L30" s="198"/>
      <c r="M30" s="93" t="s">
        <v>992</v>
      </c>
      <c r="N30" s="47"/>
      <c r="O30" s="197"/>
      <c r="P30" s="93" t="s">
        <v>877</v>
      </c>
      <c r="Q30" s="198"/>
      <c r="R30" s="198"/>
      <c r="S30" s="198"/>
      <c r="T30" s="93" t="s">
        <v>879</v>
      </c>
    </row>
    <row r="31" spans="1:20" ht="13.5">
      <c r="A31" s="197" t="s">
        <v>14</v>
      </c>
      <c r="B31" s="93" t="s">
        <v>644</v>
      </c>
      <c r="C31" s="198">
        <v>8</v>
      </c>
      <c r="D31" s="205" t="s">
        <v>340</v>
      </c>
      <c r="E31" s="198">
        <v>1</v>
      </c>
      <c r="F31" s="93" t="s">
        <v>991</v>
      </c>
      <c r="G31" s="47"/>
      <c r="H31" s="197" t="s">
        <v>14</v>
      </c>
      <c r="I31" s="93" t="s">
        <v>640</v>
      </c>
      <c r="J31" s="198">
        <v>8</v>
      </c>
      <c r="K31" s="201" t="s">
        <v>573</v>
      </c>
      <c r="L31" s="198">
        <v>5</v>
      </c>
      <c r="M31" s="93" t="s">
        <v>879</v>
      </c>
      <c r="N31" s="47"/>
      <c r="O31" s="197" t="s">
        <v>14</v>
      </c>
      <c r="P31" s="93" t="s">
        <v>878</v>
      </c>
      <c r="Q31" s="200">
        <v>0</v>
      </c>
      <c r="R31" s="205" t="s">
        <v>340</v>
      </c>
      <c r="S31" s="200">
        <v>8</v>
      </c>
      <c r="T31" s="93" t="s">
        <v>880</v>
      </c>
    </row>
    <row r="32" spans="1:20" ht="13.5">
      <c r="A32" s="197"/>
      <c r="B32" s="93" t="s">
        <v>1020</v>
      </c>
      <c r="C32" s="198"/>
      <c r="D32" s="200"/>
      <c r="E32" s="198"/>
      <c r="F32" s="93" t="s">
        <v>1019</v>
      </c>
      <c r="G32" s="47"/>
      <c r="H32" s="197"/>
      <c r="I32" s="93" t="s">
        <v>998</v>
      </c>
      <c r="J32" s="198"/>
      <c r="K32" s="198"/>
      <c r="L32" s="198"/>
      <c r="M32" s="93" t="s">
        <v>1076</v>
      </c>
      <c r="N32" s="47"/>
      <c r="O32" s="197"/>
      <c r="P32" s="93" t="s">
        <v>991</v>
      </c>
      <c r="Q32" s="200"/>
      <c r="R32" s="200"/>
      <c r="S32" s="200"/>
      <c r="T32" s="93" t="s">
        <v>881</v>
      </c>
    </row>
    <row r="33" spans="1:20" ht="13.5">
      <c r="A33" s="49" t="s">
        <v>10</v>
      </c>
      <c r="B33" s="93" t="s">
        <v>1022</v>
      </c>
      <c r="C33" s="45">
        <v>1</v>
      </c>
      <c r="D33" s="38" t="s">
        <v>340</v>
      </c>
      <c r="E33" s="45">
        <v>8</v>
      </c>
      <c r="F33" s="93" t="s">
        <v>877</v>
      </c>
      <c r="G33" s="47"/>
      <c r="H33" s="49" t="s">
        <v>10</v>
      </c>
      <c r="I33" s="93" t="s">
        <v>1113</v>
      </c>
      <c r="J33" s="45">
        <v>8</v>
      </c>
      <c r="K33" s="93" t="s">
        <v>573</v>
      </c>
      <c r="L33" s="45">
        <v>6</v>
      </c>
      <c r="M33" s="93" t="s">
        <v>992</v>
      </c>
      <c r="N33" s="47"/>
      <c r="O33" s="49" t="s">
        <v>10</v>
      </c>
      <c r="P33" s="93" t="s">
        <v>876</v>
      </c>
      <c r="Q33" s="44">
        <v>8</v>
      </c>
      <c r="R33" s="38" t="s">
        <v>340</v>
      </c>
      <c r="S33" s="44">
        <v>6</v>
      </c>
      <c r="T33" s="93" t="s">
        <v>992</v>
      </c>
    </row>
    <row r="34" spans="1:20" ht="13.5">
      <c r="A34" s="49" t="s">
        <v>11</v>
      </c>
      <c r="B34" s="93" t="s">
        <v>1021</v>
      </c>
      <c r="C34" s="45">
        <v>8</v>
      </c>
      <c r="D34" s="46" t="s">
        <v>340</v>
      </c>
      <c r="E34" s="45">
        <v>4</v>
      </c>
      <c r="F34" s="93" t="s">
        <v>991</v>
      </c>
      <c r="G34" s="47"/>
      <c r="H34" s="49" t="s">
        <v>11</v>
      </c>
      <c r="I34" s="93" t="s">
        <v>642</v>
      </c>
      <c r="J34" s="45">
        <v>8</v>
      </c>
      <c r="K34" s="93" t="s">
        <v>637</v>
      </c>
      <c r="L34" s="45">
        <v>1</v>
      </c>
      <c r="M34" s="93" t="s">
        <v>993</v>
      </c>
      <c r="N34" s="47"/>
      <c r="O34" s="49" t="s">
        <v>11</v>
      </c>
      <c r="P34" s="93" t="s">
        <v>877</v>
      </c>
      <c r="Q34" s="45">
        <v>8</v>
      </c>
      <c r="R34" s="46" t="s">
        <v>340</v>
      </c>
      <c r="S34" s="45">
        <v>1</v>
      </c>
      <c r="T34" s="93" t="s">
        <v>993</v>
      </c>
    </row>
    <row r="35" spans="1:20" ht="13.5">
      <c r="A35" s="49" t="s">
        <v>12</v>
      </c>
      <c r="B35" s="93" t="s">
        <v>641</v>
      </c>
      <c r="C35" s="45">
        <v>8</v>
      </c>
      <c r="D35" s="46" t="s">
        <v>340</v>
      </c>
      <c r="E35" s="45">
        <v>6</v>
      </c>
      <c r="F35" s="93" t="s">
        <v>878</v>
      </c>
      <c r="G35" s="47"/>
      <c r="H35" s="49" t="s">
        <v>12</v>
      </c>
      <c r="I35" s="93" t="s">
        <v>1046</v>
      </c>
      <c r="J35" s="45">
        <v>8</v>
      </c>
      <c r="K35" s="93" t="s">
        <v>643</v>
      </c>
      <c r="L35" s="45">
        <v>1</v>
      </c>
      <c r="M35" s="93" t="s">
        <v>881</v>
      </c>
      <c r="N35" s="47"/>
      <c r="O35" s="49" t="s">
        <v>12</v>
      </c>
      <c r="P35" s="93" t="s">
        <v>878</v>
      </c>
      <c r="Q35" s="45">
        <v>9</v>
      </c>
      <c r="R35" s="46" t="s">
        <v>340</v>
      </c>
      <c r="S35" s="45">
        <v>8</v>
      </c>
      <c r="T35" s="93" t="s">
        <v>882</v>
      </c>
    </row>
    <row r="36" spans="1:20" ht="13.5">
      <c r="A36" s="55"/>
      <c r="B36" s="55"/>
      <c r="C36" s="55">
        <f>SUM(C29:C35)</f>
        <v>33</v>
      </c>
      <c r="D36" s="55"/>
      <c r="E36" s="55">
        <f>SUM(E29:E35)</f>
        <v>28</v>
      </c>
      <c r="F36" s="55"/>
      <c r="G36" s="55"/>
      <c r="H36" s="55"/>
      <c r="I36" s="55"/>
      <c r="J36" s="55">
        <f>SUM(J29:J35)</f>
        <v>40</v>
      </c>
      <c r="K36" s="55"/>
      <c r="L36" s="55">
        <f>SUM(L29:L35)</f>
        <v>18</v>
      </c>
      <c r="M36" s="55"/>
      <c r="N36" s="55"/>
      <c r="O36" s="55"/>
      <c r="P36" s="55"/>
      <c r="Q36" s="55">
        <f>SUM(Q29:Q35)</f>
        <v>33</v>
      </c>
      <c r="R36" s="55"/>
      <c r="S36" s="55">
        <f>SUM(S29:S35)</f>
        <v>23</v>
      </c>
      <c r="T36" s="55"/>
    </row>
    <row r="37" spans="1:20" ht="13.5">
      <c r="A37" s="49" t="s">
        <v>0</v>
      </c>
      <c r="B37" s="93"/>
      <c r="C37" s="196" t="s">
        <v>1</v>
      </c>
      <c r="D37" s="196"/>
      <c r="E37" s="196"/>
      <c r="F37" s="93"/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丹那テニスクラブ</v>
      </c>
      <c r="C39" s="44"/>
      <c r="D39" s="45" t="s">
        <v>6</v>
      </c>
      <c r="E39" s="44"/>
      <c r="F39" s="95">
        <f>V5</f>
        <v>0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203"/>
      <c r="I40" s="2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/>
      <c r="C41" s="198"/>
      <c r="D41" s="198"/>
      <c r="E41" s="198"/>
      <c r="F41" s="93"/>
      <c r="G41" s="47"/>
      <c r="H41" s="204"/>
      <c r="I41" s="204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/>
      <c r="C42" s="198"/>
      <c r="D42" s="198"/>
      <c r="E42" s="198"/>
      <c r="F42" s="93"/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/>
      <c r="C43" s="198"/>
      <c r="D43" s="198"/>
      <c r="E43" s="198"/>
      <c r="F43" s="59"/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/>
      <c r="C44" s="198"/>
      <c r="D44" s="198"/>
      <c r="E44" s="198"/>
      <c r="F44" s="93"/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/>
      <c r="C45" s="45"/>
      <c r="D45" s="45"/>
      <c r="E45" s="45"/>
      <c r="F45" s="93"/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/>
      <c r="C46" s="45"/>
      <c r="D46" s="45"/>
      <c r="E46" s="45"/>
      <c r="F46" s="93"/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/>
      <c r="C47" s="45"/>
      <c r="D47" s="45"/>
      <c r="E47" s="45"/>
      <c r="F47" s="59"/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0</v>
      </c>
      <c r="D48" s="55"/>
      <c r="E48" s="55">
        <f>SUM(E41:E47)</f>
        <v>0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7">
    <mergeCell ref="H40:I40"/>
    <mergeCell ref="H41:I41"/>
    <mergeCell ref="V1:X1"/>
    <mergeCell ref="V2:X2"/>
    <mergeCell ref="V3:X3"/>
    <mergeCell ref="V4:X4"/>
    <mergeCell ref="J2:L2"/>
    <mergeCell ref="J4:L4"/>
    <mergeCell ref="J5:J6"/>
    <mergeCell ref="K5:K6"/>
    <mergeCell ref="C2:E2"/>
    <mergeCell ref="C4:E4"/>
    <mergeCell ref="H5:H6"/>
    <mergeCell ref="C1:E1"/>
    <mergeCell ref="L5:L6"/>
    <mergeCell ref="C13:E13"/>
    <mergeCell ref="J13:L13"/>
    <mergeCell ref="Q13:S13"/>
    <mergeCell ref="K7:K8"/>
    <mergeCell ref="L7:L8"/>
    <mergeCell ref="O7:O8"/>
    <mergeCell ref="Q7:Q8"/>
    <mergeCell ref="R7:R8"/>
    <mergeCell ref="S7:S8"/>
    <mergeCell ref="Q1:S1"/>
    <mergeCell ref="Q2:S2"/>
    <mergeCell ref="Q4:S4"/>
    <mergeCell ref="O5:O6"/>
    <mergeCell ref="Q5:Q6"/>
    <mergeCell ref="R5:R6"/>
    <mergeCell ref="J1:L1"/>
    <mergeCell ref="C16:E16"/>
    <mergeCell ref="J16:L16"/>
    <mergeCell ref="Q16:S16"/>
    <mergeCell ref="C14:E14"/>
    <mergeCell ref="J14:L14"/>
    <mergeCell ref="Q14:S14"/>
    <mergeCell ref="S5:S6"/>
    <mergeCell ref="H7:H8"/>
    <mergeCell ref="J7:J8"/>
    <mergeCell ref="Q25:S25"/>
    <mergeCell ref="C25:E25"/>
    <mergeCell ref="J25:L25"/>
    <mergeCell ref="Q19:Q20"/>
    <mergeCell ref="R19:R20"/>
    <mergeCell ref="S19:S20"/>
    <mergeCell ref="H19:H20"/>
    <mergeCell ref="J19:J20"/>
    <mergeCell ref="K19:K20"/>
    <mergeCell ref="L19:L20"/>
    <mergeCell ref="Q26:S26"/>
    <mergeCell ref="C26:E26"/>
    <mergeCell ref="J26:L26"/>
    <mergeCell ref="Q28:S28"/>
    <mergeCell ref="C28:E28"/>
    <mergeCell ref="J28:L28"/>
    <mergeCell ref="A31:A32"/>
    <mergeCell ref="C31:C32"/>
    <mergeCell ref="D31:D32"/>
    <mergeCell ref="E31:E32"/>
    <mergeCell ref="A5:A6"/>
    <mergeCell ref="C5:C6"/>
    <mergeCell ref="D5:D6"/>
    <mergeCell ref="E5:E6"/>
    <mergeCell ref="A7:A8"/>
    <mergeCell ref="C7:C8"/>
    <mergeCell ref="D7:D8"/>
    <mergeCell ref="E7:E8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Q17:Q18"/>
    <mergeCell ref="R17:R18"/>
    <mergeCell ref="S17:S18"/>
    <mergeCell ref="O19:O20"/>
    <mergeCell ref="A29:A30"/>
    <mergeCell ref="C29:C30"/>
    <mergeCell ref="D29:D30"/>
    <mergeCell ref="E29:E30"/>
    <mergeCell ref="A19:A20"/>
    <mergeCell ref="C19:C20"/>
    <mergeCell ref="D19:D20"/>
    <mergeCell ref="E19:E20"/>
    <mergeCell ref="S29:S30"/>
    <mergeCell ref="H29:H30"/>
    <mergeCell ref="J29:J30"/>
    <mergeCell ref="K29:K30"/>
    <mergeCell ref="L29:L30"/>
    <mergeCell ref="O29:O30"/>
    <mergeCell ref="O31:O32"/>
    <mergeCell ref="Q31:Q32"/>
    <mergeCell ref="Q29:Q30"/>
    <mergeCell ref="R29:R30"/>
    <mergeCell ref="A43:A44"/>
    <mergeCell ref="C43:C44"/>
    <mergeCell ref="D43:D44"/>
    <mergeCell ref="C37:E37"/>
    <mergeCell ref="C38:E38"/>
    <mergeCell ref="C40:E40"/>
    <mergeCell ref="E43:E44"/>
    <mergeCell ref="E41:E42"/>
    <mergeCell ref="V18:W18"/>
    <mergeCell ref="A41:A42"/>
    <mergeCell ref="C41:C42"/>
    <mergeCell ref="D41:D42"/>
    <mergeCell ref="S31:S32"/>
    <mergeCell ref="H31:H32"/>
    <mergeCell ref="J31:J32"/>
    <mergeCell ref="K31:K32"/>
    <mergeCell ref="L31:L32"/>
    <mergeCell ref="R31:R32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322</v>
      </c>
      <c r="C1" s="196" t="s">
        <v>1</v>
      </c>
      <c r="D1" s="196"/>
      <c r="E1" s="196"/>
      <c r="F1" s="93" t="s">
        <v>999</v>
      </c>
      <c r="G1" s="47"/>
      <c r="H1" s="49" t="s">
        <v>0</v>
      </c>
      <c r="I1" s="93"/>
      <c r="J1" s="196" t="s">
        <v>1</v>
      </c>
      <c r="K1" s="196"/>
      <c r="L1" s="196"/>
      <c r="M1" s="93"/>
      <c r="N1" s="47"/>
      <c r="O1" s="49" t="s">
        <v>0</v>
      </c>
      <c r="P1" s="93"/>
      <c r="Q1" s="196" t="s">
        <v>1</v>
      </c>
      <c r="R1" s="196"/>
      <c r="S1" s="196"/>
      <c r="T1" s="93"/>
      <c r="V1" s="133" t="s">
        <v>93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94</v>
      </c>
      <c r="W2" s="158"/>
      <c r="X2" s="159"/>
    </row>
    <row r="3" spans="1:24" ht="13.5">
      <c r="A3" s="48">
        <v>1</v>
      </c>
      <c r="B3" s="94" t="str">
        <f>V1</f>
        <v>ＳＭＴＣ－Ｄ</v>
      </c>
      <c r="C3" s="44">
        <v>3</v>
      </c>
      <c r="D3" s="45" t="s">
        <v>6</v>
      </c>
      <c r="E3" s="44">
        <v>2</v>
      </c>
      <c r="F3" s="95" t="str">
        <f>V4</f>
        <v>清水町ローンテニスクラブＣ</v>
      </c>
      <c r="G3" s="47"/>
      <c r="H3" s="48">
        <v>1</v>
      </c>
      <c r="I3" s="96" t="str">
        <f>V2</f>
        <v>中伊豆テニスフォーラムＢ</v>
      </c>
      <c r="J3" s="44"/>
      <c r="K3" s="45" t="s">
        <v>6</v>
      </c>
      <c r="L3" s="44"/>
      <c r="M3" s="93">
        <f>V5</f>
        <v>0</v>
      </c>
      <c r="N3" s="47"/>
      <c r="O3" s="48">
        <v>2</v>
      </c>
      <c r="P3" s="94">
        <f>V5</f>
        <v>0</v>
      </c>
      <c r="Q3" s="44"/>
      <c r="R3" s="45" t="s">
        <v>6</v>
      </c>
      <c r="S3" s="44"/>
      <c r="T3" s="95" t="str">
        <f>V1</f>
        <v>ＳＭＴＣ－Ｄ</v>
      </c>
      <c r="V3" s="158" t="s">
        <v>645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96</v>
      </c>
      <c r="W4" s="149"/>
      <c r="X4" s="150"/>
    </row>
    <row r="5" spans="1:21" ht="13.5">
      <c r="A5" s="197" t="s">
        <v>13</v>
      </c>
      <c r="B5" s="93" t="s">
        <v>307</v>
      </c>
      <c r="C5" s="198">
        <v>8</v>
      </c>
      <c r="D5" s="201" t="s">
        <v>646</v>
      </c>
      <c r="E5" s="198">
        <v>2</v>
      </c>
      <c r="F5" s="93" t="s">
        <v>941</v>
      </c>
      <c r="G5" s="47"/>
      <c r="H5" s="197" t="s">
        <v>13</v>
      </c>
      <c r="I5" s="93"/>
      <c r="J5" s="198"/>
      <c r="K5" s="198"/>
      <c r="L5" s="198"/>
      <c r="M5" s="93"/>
      <c r="N5" s="47"/>
      <c r="O5" s="197" t="s">
        <v>13</v>
      </c>
      <c r="P5" s="93"/>
      <c r="Q5" s="198"/>
      <c r="R5" s="198"/>
      <c r="S5" s="198"/>
      <c r="T5" s="93"/>
      <c r="U5" s="86" t="s">
        <v>117</v>
      </c>
    </row>
    <row r="6" spans="1:23" ht="13.5">
      <c r="A6" s="197"/>
      <c r="B6" s="93" t="s">
        <v>308</v>
      </c>
      <c r="C6" s="198"/>
      <c r="D6" s="198"/>
      <c r="E6" s="198"/>
      <c r="F6" s="93" t="s">
        <v>940</v>
      </c>
      <c r="G6" s="47"/>
      <c r="H6" s="197"/>
      <c r="I6" s="93"/>
      <c r="J6" s="198"/>
      <c r="K6" s="198"/>
      <c r="L6" s="198"/>
      <c r="M6" s="93"/>
      <c r="N6" s="47"/>
      <c r="O6" s="197"/>
      <c r="P6" s="93"/>
      <c r="Q6" s="198"/>
      <c r="R6" s="198"/>
      <c r="S6" s="198"/>
      <c r="T6" s="93"/>
      <c r="U6" s="51">
        <v>1</v>
      </c>
      <c r="V6" s="85" t="s">
        <v>107</v>
      </c>
      <c r="W6" s="85" t="s">
        <v>108</v>
      </c>
    </row>
    <row r="7" spans="1:23" ht="13.5">
      <c r="A7" s="197" t="s">
        <v>14</v>
      </c>
      <c r="B7" s="93" t="s">
        <v>309</v>
      </c>
      <c r="C7" s="198">
        <v>7</v>
      </c>
      <c r="D7" s="201" t="s">
        <v>647</v>
      </c>
      <c r="E7" s="198">
        <v>9</v>
      </c>
      <c r="F7" s="93" t="s">
        <v>311</v>
      </c>
      <c r="G7" s="47"/>
      <c r="H7" s="197" t="s">
        <v>14</v>
      </c>
      <c r="I7" s="93"/>
      <c r="J7" s="198"/>
      <c r="K7" s="198"/>
      <c r="L7" s="198"/>
      <c r="M7" s="93"/>
      <c r="N7" s="47"/>
      <c r="O7" s="197" t="s">
        <v>14</v>
      </c>
      <c r="P7" s="59"/>
      <c r="Q7" s="198"/>
      <c r="R7" s="198"/>
      <c r="S7" s="198"/>
      <c r="T7" s="93"/>
      <c r="U7" s="51">
        <v>2</v>
      </c>
      <c r="V7" s="85" t="s">
        <v>648</v>
      </c>
      <c r="W7" s="85" t="s">
        <v>649</v>
      </c>
    </row>
    <row r="8" spans="1:23" ht="13.5">
      <c r="A8" s="197"/>
      <c r="B8" s="93" t="s">
        <v>310</v>
      </c>
      <c r="C8" s="198"/>
      <c r="D8" s="198"/>
      <c r="E8" s="198"/>
      <c r="F8" s="93" t="s">
        <v>313</v>
      </c>
      <c r="G8" s="47"/>
      <c r="H8" s="197"/>
      <c r="I8" s="93"/>
      <c r="J8" s="198"/>
      <c r="K8" s="198"/>
      <c r="L8" s="198"/>
      <c r="M8" s="59"/>
      <c r="N8" s="47"/>
      <c r="O8" s="197"/>
      <c r="P8" s="93"/>
      <c r="Q8" s="198"/>
      <c r="R8" s="198"/>
      <c r="S8" s="198"/>
      <c r="T8" s="93"/>
      <c r="U8" s="51">
        <v>3</v>
      </c>
      <c r="V8" s="85" t="s">
        <v>650</v>
      </c>
      <c r="W8" s="85" t="s">
        <v>651</v>
      </c>
    </row>
    <row r="9" spans="1:23" ht="13.5">
      <c r="A9" s="49" t="s">
        <v>10</v>
      </c>
      <c r="B9" s="93" t="s">
        <v>307</v>
      </c>
      <c r="C9" s="45">
        <v>4</v>
      </c>
      <c r="D9" s="93" t="s">
        <v>646</v>
      </c>
      <c r="E9" s="45">
        <v>0</v>
      </c>
      <c r="F9" s="93" t="s">
        <v>311</v>
      </c>
      <c r="G9" s="47"/>
      <c r="H9" s="49" t="s">
        <v>10</v>
      </c>
      <c r="I9" s="93"/>
      <c r="J9" s="45"/>
      <c r="K9" s="45"/>
      <c r="L9" s="45"/>
      <c r="M9" s="93"/>
      <c r="N9" s="47"/>
      <c r="O9" s="49" t="s">
        <v>10</v>
      </c>
      <c r="P9" s="93"/>
      <c r="Q9" s="45"/>
      <c r="R9" s="45"/>
      <c r="S9" s="45"/>
      <c r="T9" s="93"/>
      <c r="U9" s="51">
        <v>4</v>
      </c>
      <c r="V9" s="85" t="s">
        <v>652</v>
      </c>
      <c r="W9" s="85" t="s">
        <v>653</v>
      </c>
    </row>
    <row r="10" spans="1:23" ht="13.5">
      <c r="A10" s="49" t="s">
        <v>11</v>
      </c>
      <c r="B10" s="93" t="s">
        <v>308</v>
      </c>
      <c r="C10" s="45">
        <v>4</v>
      </c>
      <c r="D10" s="93" t="s">
        <v>654</v>
      </c>
      <c r="E10" s="45">
        <v>8</v>
      </c>
      <c r="F10" s="93" t="s">
        <v>939</v>
      </c>
      <c r="G10" s="47"/>
      <c r="H10" s="49" t="s">
        <v>11</v>
      </c>
      <c r="I10" s="93"/>
      <c r="J10" s="45"/>
      <c r="K10" s="45"/>
      <c r="L10" s="45"/>
      <c r="M10" s="93"/>
      <c r="N10" s="47"/>
      <c r="O10" s="49" t="s">
        <v>11</v>
      </c>
      <c r="P10" s="93"/>
      <c r="Q10" s="45"/>
      <c r="R10" s="45"/>
      <c r="S10" s="45"/>
      <c r="T10" s="93"/>
      <c r="U10" s="51">
        <v>5</v>
      </c>
      <c r="V10" s="85" t="s">
        <v>655</v>
      </c>
      <c r="W10" s="85" t="s">
        <v>656</v>
      </c>
    </row>
    <row r="11" spans="1:20" ht="13.5">
      <c r="A11" s="49" t="s">
        <v>12</v>
      </c>
      <c r="B11" s="93" t="s">
        <v>312</v>
      </c>
      <c r="C11" s="45">
        <v>8</v>
      </c>
      <c r="D11" s="93" t="s">
        <v>657</v>
      </c>
      <c r="E11" s="45">
        <v>3</v>
      </c>
      <c r="F11" s="93" t="s">
        <v>314</v>
      </c>
      <c r="G11" s="47"/>
      <c r="H11" s="49" t="s">
        <v>12</v>
      </c>
      <c r="I11" s="93"/>
      <c r="J11" s="45"/>
      <c r="K11" s="45"/>
      <c r="L11" s="45"/>
      <c r="M11" s="93"/>
      <c r="N11" s="47"/>
      <c r="O11" s="49" t="s">
        <v>12</v>
      </c>
      <c r="P11" s="93"/>
      <c r="Q11" s="45"/>
      <c r="R11" s="45"/>
      <c r="S11" s="45"/>
      <c r="T11" s="93"/>
    </row>
    <row r="12" spans="1:20" ht="13.5">
      <c r="A12" s="55"/>
      <c r="B12" s="55"/>
      <c r="C12" s="55">
        <f>SUM(C5:C11)</f>
        <v>31</v>
      </c>
      <c r="D12" s="55"/>
      <c r="E12" s="55">
        <f>SUM(E5:E11)</f>
        <v>22</v>
      </c>
      <c r="F12" s="55"/>
      <c r="G12" s="55"/>
      <c r="H12" s="55"/>
      <c r="I12" s="55"/>
      <c r="J12" s="55">
        <f>SUM(J5:J11)</f>
        <v>0</v>
      </c>
      <c r="K12" s="55"/>
      <c r="L12" s="55">
        <f>SUM(L5:L11)</f>
        <v>0</v>
      </c>
      <c r="M12" s="55"/>
      <c r="N12" s="55"/>
      <c r="O12" s="55"/>
      <c r="P12" s="55"/>
      <c r="Q12" s="55">
        <f>SUM(Q5:Q11)</f>
        <v>0</v>
      </c>
      <c r="R12" s="55"/>
      <c r="S12" s="55">
        <f>SUM(S5:S11)</f>
        <v>0</v>
      </c>
      <c r="T12" s="55"/>
    </row>
    <row r="13" spans="1:20" ht="13.5">
      <c r="A13" s="49" t="s">
        <v>0</v>
      </c>
      <c r="B13" s="93" t="s">
        <v>938</v>
      </c>
      <c r="C13" s="196" t="s">
        <v>1</v>
      </c>
      <c r="D13" s="196"/>
      <c r="E13" s="196"/>
      <c r="F13" s="93" t="s">
        <v>658</v>
      </c>
      <c r="G13" s="47"/>
      <c r="H13" s="49" t="s">
        <v>0</v>
      </c>
      <c r="I13" s="93" t="s">
        <v>782</v>
      </c>
      <c r="J13" s="196" t="s">
        <v>1</v>
      </c>
      <c r="K13" s="196"/>
      <c r="L13" s="196"/>
      <c r="M13" s="93" t="s">
        <v>658</v>
      </c>
      <c r="N13" s="47"/>
      <c r="O13" s="49" t="s">
        <v>0</v>
      </c>
      <c r="P13" s="93"/>
      <c r="Q13" s="196" t="s">
        <v>1</v>
      </c>
      <c r="R13" s="196"/>
      <c r="S13" s="196"/>
      <c r="T13" s="93"/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清水町ローンテニスクラブＣ</v>
      </c>
      <c r="C15" s="44">
        <v>0</v>
      </c>
      <c r="D15" s="45" t="s">
        <v>6</v>
      </c>
      <c r="E15" s="44">
        <v>5</v>
      </c>
      <c r="F15" s="93" t="str">
        <f>V3</f>
        <v>チーム・ニケ</v>
      </c>
      <c r="G15" s="47"/>
      <c r="H15" s="48">
        <v>3</v>
      </c>
      <c r="I15" s="96" t="str">
        <f>V2</f>
        <v>中伊豆テニスフォーラムＢ</v>
      </c>
      <c r="J15" s="44">
        <v>4</v>
      </c>
      <c r="K15" s="45" t="s">
        <v>6</v>
      </c>
      <c r="L15" s="44">
        <v>1</v>
      </c>
      <c r="M15" s="93" t="str">
        <f>V3</f>
        <v>チーム・ニケ</v>
      </c>
      <c r="N15" s="47"/>
      <c r="O15" s="48">
        <v>3</v>
      </c>
      <c r="P15" s="94">
        <f>V5</f>
        <v>0</v>
      </c>
      <c r="Q15" s="44"/>
      <c r="R15" s="45" t="s">
        <v>6</v>
      </c>
      <c r="S15" s="44"/>
      <c r="T15" s="95" t="str">
        <f>V4</f>
        <v>清水町ローンテニスクラブＣ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939</v>
      </c>
      <c r="C17" s="198">
        <v>4</v>
      </c>
      <c r="D17" s="201" t="s">
        <v>661</v>
      </c>
      <c r="E17" s="198">
        <v>8</v>
      </c>
      <c r="F17" s="59" t="s">
        <v>667</v>
      </c>
      <c r="G17" s="47"/>
      <c r="H17" s="197" t="s">
        <v>13</v>
      </c>
      <c r="I17" s="93" t="s">
        <v>659</v>
      </c>
      <c r="J17" s="198">
        <v>8</v>
      </c>
      <c r="K17" s="201" t="s">
        <v>661</v>
      </c>
      <c r="L17" s="198">
        <v>3</v>
      </c>
      <c r="M17" s="93" t="s">
        <v>662</v>
      </c>
      <c r="N17" s="47"/>
      <c r="O17" s="197" t="s">
        <v>13</v>
      </c>
      <c r="P17" s="93"/>
      <c r="Q17" s="198"/>
      <c r="R17" s="198"/>
      <c r="S17" s="198"/>
      <c r="T17" s="93"/>
    </row>
    <row r="18" spans="1:20" ht="13.5">
      <c r="A18" s="197"/>
      <c r="B18" s="93" t="s">
        <v>311</v>
      </c>
      <c r="C18" s="198"/>
      <c r="D18" s="198"/>
      <c r="E18" s="198"/>
      <c r="F18" s="93" t="s">
        <v>669</v>
      </c>
      <c r="G18" s="47"/>
      <c r="H18" s="197"/>
      <c r="I18" s="93" t="s">
        <v>663</v>
      </c>
      <c r="J18" s="198"/>
      <c r="K18" s="198"/>
      <c r="L18" s="198"/>
      <c r="M18" s="93" t="s">
        <v>664</v>
      </c>
      <c r="N18" s="47"/>
      <c r="O18" s="197"/>
      <c r="P18" s="93"/>
      <c r="Q18" s="198"/>
      <c r="R18" s="198"/>
      <c r="S18" s="198"/>
      <c r="T18" s="93"/>
    </row>
    <row r="19" spans="1:20" ht="13.5">
      <c r="A19" s="197" t="s">
        <v>14</v>
      </c>
      <c r="B19" s="93" t="s">
        <v>940</v>
      </c>
      <c r="C19" s="198">
        <v>2</v>
      </c>
      <c r="D19" s="201" t="s">
        <v>666</v>
      </c>
      <c r="E19" s="198">
        <v>8</v>
      </c>
      <c r="F19" s="93" t="s">
        <v>664</v>
      </c>
      <c r="G19" s="47"/>
      <c r="H19" s="197" t="s">
        <v>14</v>
      </c>
      <c r="I19" s="93" t="s">
        <v>665</v>
      </c>
      <c r="J19" s="198">
        <v>2</v>
      </c>
      <c r="K19" s="201" t="s">
        <v>666</v>
      </c>
      <c r="L19" s="198">
        <v>8</v>
      </c>
      <c r="M19" s="59" t="s">
        <v>667</v>
      </c>
      <c r="N19" s="47"/>
      <c r="O19" s="197" t="s">
        <v>14</v>
      </c>
      <c r="P19" s="59"/>
      <c r="Q19" s="198"/>
      <c r="R19" s="198"/>
      <c r="S19" s="198"/>
      <c r="T19" s="93"/>
    </row>
    <row r="20" spans="1:20" ht="13.5">
      <c r="A20" s="197"/>
      <c r="B20" s="93" t="s">
        <v>944</v>
      </c>
      <c r="C20" s="198"/>
      <c r="D20" s="198"/>
      <c r="E20" s="198"/>
      <c r="F20" s="93" t="s">
        <v>943</v>
      </c>
      <c r="G20" s="47"/>
      <c r="H20" s="197"/>
      <c r="I20" s="93" t="s">
        <v>668</v>
      </c>
      <c r="J20" s="198"/>
      <c r="K20" s="198"/>
      <c r="L20" s="198"/>
      <c r="M20" s="93" t="s">
        <v>669</v>
      </c>
      <c r="N20" s="47"/>
      <c r="O20" s="197"/>
      <c r="P20" s="93"/>
      <c r="Q20" s="198"/>
      <c r="R20" s="198"/>
      <c r="S20" s="198"/>
      <c r="T20" s="93"/>
    </row>
    <row r="21" spans="1:20" ht="13.5">
      <c r="A21" s="49" t="s">
        <v>10</v>
      </c>
      <c r="B21" s="93" t="s">
        <v>884</v>
      </c>
      <c r="C21" s="45">
        <v>0</v>
      </c>
      <c r="D21" s="93" t="s">
        <v>657</v>
      </c>
      <c r="E21" s="45">
        <v>8</v>
      </c>
      <c r="F21" s="93" t="s">
        <v>888</v>
      </c>
      <c r="G21" s="47"/>
      <c r="H21" s="49" t="s">
        <v>10</v>
      </c>
      <c r="I21" s="93" t="s">
        <v>670</v>
      </c>
      <c r="J21" s="45">
        <v>8</v>
      </c>
      <c r="K21" s="93" t="s">
        <v>657</v>
      </c>
      <c r="L21" s="45">
        <v>4</v>
      </c>
      <c r="M21" s="93" t="s">
        <v>669</v>
      </c>
      <c r="N21" s="47"/>
      <c r="O21" s="49" t="s">
        <v>10</v>
      </c>
      <c r="P21" s="93"/>
      <c r="Q21" s="45"/>
      <c r="R21" s="45"/>
      <c r="S21" s="45"/>
      <c r="T21" s="93"/>
    </row>
    <row r="22" spans="1:20" ht="13.5">
      <c r="A22" s="49" t="s">
        <v>11</v>
      </c>
      <c r="B22" s="93" t="s">
        <v>939</v>
      </c>
      <c r="C22" s="45">
        <v>4</v>
      </c>
      <c r="D22" s="93" t="s">
        <v>660</v>
      </c>
      <c r="E22" s="45">
        <v>8</v>
      </c>
      <c r="F22" s="93" t="s">
        <v>942</v>
      </c>
      <c r="G22" s="47"/>
      <c r="H22" s="49" t="s">
        <v>11</v>
      </c>
      <c r="I22" s="93" t="s">
        <v>671</v>
      </c>
      <c r="J22" s="45">
        <v>8</v>
      </c>
      <c r="K22" s="93" t="s">
        <v>660</v>
      </c>
      <c r="L22" s="45">
        <v>1</v>
      </c>
      <c r="M22" s="93" t="s">
        <v>672</v>
      </c>
      <c r="N22" s="47"/>
      <c r="O22" s="49" t="s">
        <v>11</v>
      </c>
      <c r="P22" s="93"/>
      <c r="Q22" s="45"/>
      <c r="R22" s="45"/>
      <c r="S22" s="45"/>
      <c r="T22" s="93"/>
    </row>
    <row r="23" spans="1:20" ht="13.5">
      <c r="A23" s="49" t="s">
        <v>12</v>
      </c>
      <c r="B23" s="93" t="s">
        <v>945</v>
      </c>
      <c r="C23" s="45">
        <v>1</v>
      </c>
      <c r="D23" s="93" t="s">
        <v>674</v>
      </c>
      <c r="E23" s="45">
        <v>8</v>
      </c>
      <c r="F23" s="93" t="s">
        <v>943</v>
      </c>
      <c r="G23" s="47"/>
      <c r="H23" s="49" t="s">
        <v>12</v>
      </c>
      <c r="I23" s="93" t="s">
        <v>673</v>
      </c>
      <c r="J23" s="45">
        <v>8</v>
      </c>
      <c r="K23" s="93" t="s">
        <v>674</v>
      </c>
      <c r="L23" s="45">
        <v>1</v>
      </c>
      <c r="M23" s="93" t="s">
        <v>942</v>
      </c>
      <c r="N23" s="47"/>
      <c r="O23" s="49" t="s">
        <v>12</v>
      </c>
      <c r="P23" s="93"/>
      <c r="Q23" s="45"/>
      <c r="R23" s="45"/>
      <c r="S23" s="45"/>
      <c r="T23" s="93"/>
    </row>
    <row r="24" spans="1:20" ht="13.5">
      <c r="A24" s="55"/>
      <c r="B24" s="55"/>
      <c r="C24" s="55">
        <f>SUM(C17:C23)</f>
        <v>11</v>
      </c>
      <c r="D24" s="55"/>
      <c r="E24" s="55">
        <f>SUM(E17:E23)</f>
        <v>40</v>
      </c>
      <c r="F24" s="55"/>
      <c r="G24" s="55"/>
      <c r="H24" s="55"/>
      <c r="I24" s="55"/>
      <c r="J24" s="55">
        <f>SUM(J17:J23)</f>
        <v>34</v>
      </c>
      <c r="K24" s="55"/>
      <c r="L24" s="55">
        <f>SUM(L17:L23)</f>
        <v>17</v>
      </c>
      <c r="M24" s="55"/>
      <c r="N24" s="55"/>
      <c r="O24" s="55"/>
      <c r="P24" s="55"/>
      <c r="Q24" s="55">
        <f>SUM(Q17:Q23)</f>
        <v>0</v>
      </c>
      <c r="R24" s="55"/>
      <c r="S24" s="55">
        <f>SUM(S17:S23)</f>
        <v>0</v>
      </c>
      <c r="T24" s="55"/>
    </row>
    <row r="25" spans="1:20" ht="13.5">
      <c r="A25" s="49" t="s">
        <v>0</v>
      </c>
      <c r="B25" s="93" t="s">
        <v>887</v>
      </c>
      <c r="C25" s="196" t="s">
        <v>1</v>
      </c>
      <c r="D25" s="196"/>
      <c r="E25" s="196"/>
      <c r="F25" s="93" t="s">
        <v>999</v>
      </c>
      <c r="G25" s="47"/>
      <c r="H25" s="49" t="s">
        <v>0</v>
      </c>
      <c r="I25" s="93" t="s">
        <v>883</v>
      </c>
      <c r="J25" s="196" t="s">
        <v>1</v>
      </c>
      <c r="K25" s="196"/>
      <c r="L25" s="196"/>
      <c r="M25" s="93" t="s">
        <v>1000</v>
      </c>
      <c r="N25" s="47"/>
      <c r="O25" s="49" t="s">
        <v>0</v>
      </c>
      <c r="P25" s="93" t="s">
        <v>1058</v>
      </c>
      <c r="Q25" s="196" t="s">
        <v>1</v>
      </c>
      <c r="R25" s="196"/>
      <c r="S25" s="196"/>
      <c r="T25" s="93" t="s">
        <v>1059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チーム・ニケ</v>
      </c>
      <c r="C27" s="44">
        <v>2</v>
      </c>
      <c r="D27" s="45" t="s">
        <v>6</v>
      </c>
      <c r="E27" s="44">
        <v>3</v>
      </c>
      <c r="F27" s="95" t="str">
        <f>V1</f>
        <v>ＳＭＴＣ－Ｄ</v>
      </c>
      <c r="G27" s="47"/>
      <c r="H27" s="48">
        <v>4</v>
      </c>
      <c r="I27" s="96" t="str">
        <f>V4</f>
        <v>清水町ローンテニスクラブＣ</v>
      </c>
      <c r="J27" s="44">
        <v>1</v>
      </c>
      <c r="K27" s="45" t="s">
        <v>6</v>
      </c>
      <c r="L27" s="44">
        <v>4</v>
      </c>
      <c r="M27" s="95" t="str">
        <f>V2</f>
        <v>中伊豆テニスフォーラムＢ</v>
      </c>
      <c r="N27" s="47"/>
      <c r="O27" s="48">
        <v>5</v>
      </c>
      <c r="P27" s="96" t="str">
        <f>V1</f>
        <v>ＳＭＴＣ－Ｄ</v>
      </c>
      <c r="Q27" s="44">
        <v>1</v>
      </c>
      <c r="R27" s="45" t="s">
        <v>6</v>
      </c>
      <c r="S27" s="44">
        <v>4</v>
      </c>
      <c r="T27" s="95" t="str">
        <f>V2</f>
        <v>中伊豆テニスフォーラムＢ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93" t="s">
        <v>664</v>
      </c>
      <c r="C29" s="198">
        <v>9</v>
      </c>
      <c r="D29" s="199" t="s">
        <v>660</v>
      </c>
      <c r="E29" s="198">
        <v>7</v>
      </c>
      <c r="F29" s="93" t="s">
        <v>307</v>
      </c>
      <c r="G29" s="47"/>
      <c r="H29" s="197" t="s">
        <v>13</v>
      </c>
      <c r="I29" s="93" t="s">
        <v>884</v>
      </c>
      <c r="J29" s="198">
        <v>0</v>
      </c>
      <c r="K29" s="199" t="s">
        <v>660</v>
      </c>
      <c r="L29" s="198">
        <v>8</v>
      </c>
      <c r="M29" s="93" t="s">
        <v>671</v>
      </c>
      <c r="N29" s="47"/>
      <c r="O29" s="197" t="s">
        <v>13</v>
      </c>
      <c r="P29" s="93" t="s">
        <v>309</v>
      </c>
      <c r="Q29" s="198">
        <v>1</v>
      </c>
      <c r="R29" s="199" t="s">
        <v>660</v>
      </c>
      <c r="S29" s="198">
        <v>8</v>
      </c>
      <c r="T29" s="93" t="s">
        <v>671</v>
      </c>
    </row>
    <row r="30" spans="1:20" ht="13.5">
      <c r="A30" s="197"/>
      <c r="B30" s="93" t="s">
        <v>943</v>
      </c>
      <c r="C30" s="198"/>
      <c r="D30" s="198"/>
      <c r="E30" s="198"/>
      <c r="F30" s="93" t="s">
        <v>308</v>
      </c>
      <c r="G30" s="47"/>
      <c r="H30" s="197"/>
      <c r="I30" s="93" t="s">
        <v>884</v>
      </c>
      <c r="J30" s="198"/>
      <c r="K30" s="198"/>
      <c r="L30" s="198"/>
      <c r="M30" s="93" t="s">
        <v>673</v>
      </c>
      <c r="N30" s="47"/>
      <c r="O30" s="197"/>
      <c r="P30" s="93" t="s">
        <v>312</v>
      </c>
      <c r="Q30" s="198"/>
      <c r="R30" s="198"/>
      <c r="S30" s="198"/>
      <c r="T30" s="93" t="s">
        <v>673</v>
      </c>
    </row>
    <row r="31" spans="1:20" ht="13.5">
      <c r="A31" s="197" t="s">
        <v>14</v>
      </c>
      <c r="B31" s="93" t="s">
        <v>667</v>
      </c>
      <c r="C31" s="198">
        <v>3</v>
      </c>
      <c r="D31" s="199" t="s">
        <v>660</v>
      </c>
      <c r="E31" s="198">
        <v>8</v>
      </c>
      <c r="F31" s="93" t="s">
        <v>309</v>
      </c>
      <c r="G31" s="47"/>
      <c r="H31" s="197" t="s">
        <v>14</v>
      </c>
      <c r="I31" s="93" t="s">
        <v>313</v>
      </c>
      <c r="J31" s="198">
        <v>8</v>
      </c>
      <c r="K31" s="199" t="s">
        <v>660</v>
      </c>
      <c r="L31" s="198">
        <v>6</v>
      </c>
      <c r="M31" s="59" t="s">
        <v>665</v>
      </c>
      <c r="N31" s="47"/>
      <c r="O31" s="197" t="s">
        <v>14</v>
      </c>
      <c r="P31" s="93" t="s">
        <v>307</v>
      </c>
      <c r="Q31" s="200">
        <v>8</v>
      </c>
      <c r="R31" s="199" t="s">
        <v>660</v>
      </c>
      <c r="S31" s="200">
        <v>9</v>
      </c>
      <c r="T31" s="93" t="s">
        <v>670</v>
      </c>
    </row>
    <row r="32" spans="1:20" ht="13.5">
      <c r="A32" s="197"/>
      <c r="B32" s="93" t="s">
        <v>888</v>
      </c>
      <c r="C32" s="198"/>
      <c r="D32" s="198"/>
      <c r="E32" s="198"/>
      <c r="F32" s="93" t="s">
        <v>889</v>
      </c>
      <c r="G32" s="47"/>
      <c r="H32" s="197"/>
      <c r="I32" s="93" t="s">
        <v>940</v>
      </c>
      <c r="J32" s="198"/>
      <c r="K32" s="198"/>
      <c r="L32" s="198"/>
      <c r="M32" s="93" t="s">
        <v>668</v>
      </c>
      <c r="N32" s="47"/>
      <c r="O32" s="197"/>
      <c r="P32" s="93" t="s">
        <v>889</v>
      </c>
      <c r="Q32" s="200"/>
      <c r="R32" s="198"/>
      <c r="S32" s="200"/>
      <c r="T32" s="93" t="s">
        <v>659</v>
      </c>
    </row>
    <row r="33" spans="1:20" ht="13.5">
      <c r="A33" s="49" t="s">
        <v>10</v>
      </c>
      <c r="B33" s="93" t="s">
        <v>943</v>
      </c>
      <c r="C33" s="45">
        <v>5</v>
      </c>
      <c r="D33" s="46" t="s">
        <v>660</v>
      </c>
      <c r="E33" s="45">
        <v>8</v>
      </c>
      <c r="F33" s="93" t="s">
        <v>889</v>
      </c>
      <c r="G33" s="47"/>
      <c r="H33" s="49" t="s">
        <v>10</v>
      </c>
      <c r="I33" s="93" t="s">
        <v>884</v>
      </c>
      <c r="J33" s="45">
        <v>0</v>
      </c>
      <c r="K33" s="46" t="s">
        <v>660</v>
      </c>
      <c r="L33" s="45">
        <v>8</v>
      </c>
      <c r="M33" s="93" t="s">
        <v>673</v>
      </c>
      <c r="N33" s="47"/>
      <c r="O33" s="49" t="s">
        <v>10</v>
      </c>
      <c r="P33" s="93" t="s">
        <v>307</v>
      </c>
      <c r="Q33" s="44">
        <v>8</v>
      </c>
      <c r="R33" s="46" t="s">
        <v>660</v>
      </c>
      <c r="S33" s="44">
        <v>4</v>
      </c>
      <c r="T33" s="93" t="s">
        <v>670</v>
      </c>
    </row>
    <row r="34" spans="1:20" ht="13.5">
      <c r="A34" s="49" t="s">
        <v>11</v>
      </c>
      <c r="B34" s="93" t="s">
        <v>942</v>
      </c>
      <c r="C34" s="45">
        <v>9</v>
      </c>
      <c r="D34" s="46" t="s">
        <v>660</v>
      </c>
      <c r="E34" s="45">
        <v>8</v>
      </c>
      <c r="F34" s="93" t="s">
        <v>307</v>
      </c>
      <c r="G34" s="47"/>
      <c r="H34" s="49" t="s">
        <v>11</v>
      </c>
      <c r="I34" s="93" t="s">
        <v>884</v>
      </c>
      <c r="J34" s="45">
        <v>0</v>
      </c>
      <c r="K34" s="46" t="s">
        <v>660</v>
      </c>
      <c r="L34" s="45">
        <v>8</v>
      </c>
      <c r="M34" s="93" t="s">
        <v>886</v>
      </c>
      <c r="N34" s="47"/>
      <c r="O34" s="49" t="s">
        <v>11</v>
      </c>
      <c r="P34" s="93" t="s">
        <v>889</v>
      </c>
      <c r="Q34" s="45">
        <v>8</v>
      </c>
      <c r="R34" s="46" t="s">
        <v>660</v>
      </c>
      <c r="S34" s="45">
        <v>9</v>
      </c>
      <c r="T34" s="93" t="s">
        <v>659</v>
      </c>
    </row>
    <row r="35" spans="1:20" ht="13.5">
      <c r="A35" s="49" t="s">
        <v>12</v>
      </c>
      <c r="B35" s="93" t="s">
        <v>669</v>
      </c>
      <c r="C35" s="45">
        <v>3</v>
      </c>
      <c r="D35" s="46" t="s">
        <v>660</v>
      </c>
      <c r="E35" s="45">
        <v>8</v>
      </c>
      <c r="F35" s="93" t="s">
        <v>312</v>
      </c>
      <c r="G35" s="47"/>
      <c r="H35" s="49" t="s">
        <v>12</v>
      </c>
      <c r="I35" s="93" t="s">
        <v>885</v>
      </c>
      <c r="J35" s="45">
        <v>5</v>
      </c>
      <c r="K35" s="46" t="s">
        <v>660</v>
      </c>
      <c r="L35" s="45">
        <v>8</v>
      </c>
      <c r="M35" s="93" t="s">
        <v>659</v>
      </c>
      <c r="N35" s="47"/>
      <c r="O35" s="49" t="s">
        <v>12</v>
      </c>
      <c r="P35" s="93" t="s">
        <v>312</v>
      </c>
      <c r="Q35" s="45">
        <v>4</v>
      </c>
      <c r="R35" s="46" t="s">
        <v>660</v>
      </c>
      <c r="S35" s="45">
        <v>8</v>
      </c>
      <c r="T35" s="93" t="s">
        <v>673</v>
      </c>
    </row>
    <row r="36" spans="1:20" ht="13.5">
      <c r="A36" s="55"/>
      <c r="B36" s="55"/>
      <c r="C36" s="55">
        <f>SUM(C29:C35)</f>
        <v>29</v>
      </c>
      <c r="D36" s="55"/>
      <c r="E36" s="55">
        <f>SUM(E29:E35)</f>
        <v>39</v>
      </c>
      <c r="F36" s="55"/>
      <c r="G36" s="55"/>
      <c r="H36" s="55"/>
      <c r="I36" s="55"/>
      <c r="J36" s="55">
        <f>SUM(J29:J35)</f>
        <v>13</v>
      </c>
      <c r="K36" s="55"/>
      <c r="L36" s="55">
        <f>SUM(L29:L35)</f>
        <v>38</v>
      </c>
      <c r="M36" s="55"/>
      <c r="N36" s="55"/>
      <c r="O36" s="55"/>
      <c r="P36" s="55"/>
      <c r="Q36" s="55">
        <f>SUM(Q29:Q35)</f>
        <v>29</v>
      </c>
      <c r="R36" s="55"/>
      <c r="S36" s="55">
        <f>SUM(S29:S35)</f>
        <v>38</v>
      </c>
      <c r="T36" s="55"/>
    </row>
    <row r="37" spans="1:20" ht="13.5">
      <c r="A37" s="49" t="s">
        <v>0</v>
      </c>
      <c r="B37" s="93"/>
      <c r="C37" s="196" t="s">
        <v>1</v>
      </c>
      <c r="D37" s="196"/>
      <c r="E37" s="196"/>
      <c r="F37" s="93"/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チーム・ニケ</v>
      </c>
      <c r="C39" s="44"/>
      <c r="D39" s="45" t="s">
        <v>6</v>
      </c>
      <c r="E39" s="44"/>
      <c r="F39" s="95">
        <f>V5</f>
        <v>0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203"/>
      <c r="I40" s="2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/>
      <c r="C41" s="198"/>
      <c r="D41" s="198"/>
      <c r="E41" s="198"/>
      <c r="F41" s="93"/>
      <c r="G41" s="47"/>
      <c r="H41" s="204"/>
      <c r="I41" s="204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/>
      <c r="C42" s="198"/>
      <c r="D42" s="198"/>
      <c r="E42" s="198"/>
      <c r="F42" s="93"/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/>
      <c r="C43" s="198"/>
      <c r="D43" s="198"/>
      <c r="E43" s="198"/>
      <c r="F43" s="59"/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/>
      <c r="C44" s="198"/>
      <c r="D44" s="198"/>
      <c r="E44" s="198"/>
      <c r="F44" s="93"/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/>
      <c r="C45" s="45"/>
      <c r="D45" s="45"/>
      <c r="E45" s="45"/>
      <c r="F45" s="93"/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/>
      <c r="C46" s="45"/>
      <c r="D46" s="45"/>
      <c r="E46" s="45"/>
      <c r="F46" s="93"/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/>
      <c r="C47" s="45"/>
      <c r="D47" s="45"/>
      <c r="E47" s="45"/>
      <c r="F47" s="59"/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0</v>
      </c>
      <c r="D48" s="55"/>
      <c r="E48" s="55">
        <f>SUM(E41:E47)</f>
        <v>0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6">
    <mergeCell ref="H40:I40"/>
    <mergeCell ref="H41:I41"/>
    <mergeCell ref="A43:A44"/>
    <mergeCell ref="C43:C44"/>
    <mergeCell ref="D43:D44"/>
    <mergeCell ref="E43:E44"/>
    <mergeCell ref="C37:E37"/>
    <mergeCell ref="C38:E38"/>
    <mergeCell ref="C40:E40"/>
    <mergeCell ref="A41:A42"/>
    <mergeCell ref="C41:C42"/>
    <mergeCell ref="D41:D42"/>
    <mergeCell ref="E41:E42"/>
    <mergeCell ref="O31:O32"/>
    <mergeCell ref="Q31:Q32"/>
    <mergeCell ref="R31:R32"/>
    <mergeCell ref="S31:S32"/>
    <mergeCell ref="H31:H32"/>
    <mergeCell ref="J31:J32"/>
    <mergeCell ref="K31:K32"/>
    <mergeCell ref="L31:L32"/>
    <mergeCell ref="A31:A32"/>
    <mergeCell ref="C31:C32"/>
    <mergeCell ref="D31:D32"/>
    <mergeCell ref="E31:E32"/>
    <mergeCell ref="O29:O30"/>
    <mergeCell ref="Q29:Q30"/>
    <mergeCell ref="R29:R30"/>
    <mergeCell ref="S29:S30"/>
    <mergeCell ref="H29:H30"/>
    <mergeCell ref="J29:J30"/>
    <mergeCell ref="K29:K30"/>
    <mergeCell ref="L29:L30"/>
    <mergeCell ref="A29:A30"/>
    <mergeCell ref="C29:C30"/>
    <mergeCell ref="D29:D30"/>
    <mergeCell ref="E29:E30"/>
    <mergeCell ref="C26:E26"/>
    <mergeCell ref="J26:L26"/>
    <mergeCell ref="Q26:S26"/>
    <mergeCell ref="C28:E28"/>
    <mergeCell ref="J28:L28"/>
    <mergeCell ref="Q28:S28"/>
    <mergeCell ref="Q19:Q20"/>
    <mergeCell ref="R19:R20"/>
    <mergeCell ref="S19:S20"/>
    <mergeCell ref="C25:E25"/>
    <mergeCell ref="J25:L25"/>
    <mergeCell ref="Q25:S25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C16:E16"/>
    <mergeCell ref="J16:L16"/>
    <mergeCell ref="Q16:S16"/>
    <mergeCell ref="A17:A18"/>
    <mergeCell ref="C17:C18"/>
    <mergeCell ref="D17:D18"/>
    <mergeCell ref="E17:E18"/>
    <mergeCell ref="H17:H18"/>
    <mergeCell ref="J17:J18"/>
    <mergeCell ref="K17:K18"/>
    <mergeCell ref="C13:E13"/>
    <mergeCell ref="J13:L13"/>
    <mergeCell ref="Q13:S13"/>
    <mergeCell ref="C14:E14"/>
    <mergeCell ref="J14:L14"/>
    <mergeCell ref="Q14:S14"/>
    <mergeCell ref="O7:O8"/>
    <mergeCell ref="Q7:Q8"/>
    <mergeCell ref="R7:R8"/>
    <mergeCell ref="S7:S8"/>
    <mergeCell ref="H7:H8"/>
    <mergeCell ref="J7:J8"/>
    <mergeCell ref="K7:K8"/>
    <mergeCell ref="L7:L8"/>
    <mergeCell ref="A7:A8"/>
    <mergeCell ref="C7:C8"/>
    <mergeCell ref="D7:D8"/>
    <mergeCell ref="E7:E8"/>
    <mergeCell ref="O5:O6"/>
    <mergeCell ref="Q5:Q6"/>
    <mergeCell ref="R5:R6"/>
    <mergeCell ref="S5:S6"/>
    <mergeCell ref="H5:H6"/>
    <mergeCell ref="J5:J6"/>
    <mergeCell ref="K5:K6"/>
    <mergeCell ref="L5:L6"/>
    <mergeCell ref="A5:A6"/>
    <mergeCell ref="C5:C6"/>
    <mergeCell ref="D5:D6"/>
    <mergeCell ref="E5:E6"/>
    <mergeCell ref="V3:X3"/>
    <mergeCell ref="C4:E4"/>
    <mergeCell ref="J4:L4"/>
    <mergeCell ref="Q4:S4"/>
    <mergeCell ref="V4:X4"/>
    <mergeCell ref="C2:E2"/>
    <mergeCell ref="J2:L2"/>
    <mergeCell ref="Q2:S2"/>
    <mergeCell ref="V2:X2"/>
    <mergeCell ref="C1:E1"/>
    <mergeCell ref="J1:L1"/>
    <mergeCell ref="Q1:S1"/>
    <mergeCell ref="V1:X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A1">
      <selection activeCell="T1" sqref="T1"/>
    </sheetView>
  </sheetViews>
  <sheetFormatPr defaultColWidth="9.00390625" defaultRowHeight="13.5"/>
  <cols>
    <col min="1" max="1" width="6.75390625" style="51" bestFit="1" customWidth="1"/>
    <col min="2" max="2" width="12.125" style="51" bestFit="1" customWidth="1"/>
    <col min="3" max="5" width="3.875" style="51" customWidth="1"/>
    <col min="6" max="6" width="12.1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2.1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2.125" style="51" customWidth="1"/>
    <col min="21" max="16384" width="9.00390625" style="51" customWidth="1"/>
  </cols>
  <sheetData>
    <row r="1" spans="1:24" ht="13.5">
      <c r="A1" s="49" t="s">
        <v>0</v>
      </c>
      <c r="B1" s="99" t="s">
        <v>675</v>
      </c>
      <c r="C1" s="197" t="s">
        <v>1</v>
      </c>
      <c r="D1" s="207"/>
      <c r="E1" s="208"/>
      <c r="F1" s="95" t="s">
        <v>972</v>
      </c>
      <c r="G1" s="47"/>
      <c r="H1" s="49" t="s">
        <v>0</v>
      </c>
      <c r="I1" s="99" t="s">
        <v>1074</v>
      </c>
      <c r="J1" s="197" t="s">
        <v>1</v>
      </c>
      <c r="K1" s="207"/>
      <c r="L1" s="208"/>
      <c r="M1" s="95" t="s">
        <v>1075</v>
      </c>
      <c r="N1" s="47"/>
      <c r="O1" s="49" t="s">
        <v>0</v>
      </c>
      <c r="P1" s="95" t="s">
        <v>780</v>
      </c>
      <c r="Q1" s="197" t="s">
        <v>1</v>
      </c>
      <c r="R1" s="207"/>
      <c r="S1" s="208"/>
      <c r="T1" s="95" t="s">
        <v>1001</v>
      </c>
      <c r="V1" s="190" t="s">
        <v>676</v>
      </c>
      <c r="W1" s="190"/>
      <c r="X1" s="191"/>
    </row>
    <row r="2" spans="1:24" ht="13.5">
      <c r="A2" s="52" t="s">
        <v>2</v>
      </c>
      <c r="B2" s="52" t="s">
        <v>3</v>
      </c>
      <c r="C2" s="197" t="s">
        <v>4</v>
      </c>
      <c r="D2" s="207"/>
      <c r="E2" s="208"/>
      <c r="F2" s="52" t="s">
        <v>5</v>
      </c>
      <c r="G2" s="53"/>
      <c r="H2" s="52" t="s">
        <v>2</v>
      </c>
      <c r="I2" s="52" t="s">
        <v>3</v>
      </c>
      <c r="J2" s="197" t="s">
        <v>4</v>
      </c>
      <c r="K2" s="207"/>
      <c r="L2" s="208"/>
      <c r="M2" s="52" t="s">
        <v>5</v>
      </c>
      <c r="N2" s="53"/>
      <c r="O2" s="52" t="s">
        <v>2</v>
      </c>
      <c r="P2" s="52" t="s">
        <v>3</v>
      </c>
      <c r="Q2" s="197" t="s">
        <v>4</v>
      </c>
      <c r="R2" s="207"/>
      <c r="S2" s="208"/>
      <c r="T2" s="52" t="s">
        <v>5</v>
      </c>
      <c r="V2" s="188" t="s">
        <v>677</v>
      </c>
      <c r="W2" s="188"/>
      <c r="X2" s="189"/>
    </row>
    <row r="3" spans="1:24" ht="13.5">
      <c r="A3" s="48">
        <v>1</v>
      </c>
      <c r="B3" s="95" t="str">
        <f>V1</f>
        <v>アクトスポーツクラブＡ</v>
      </c>
      <c r="C3" s="44">
        <v>2</v>
      </c>
      <c r="D3" s="45" t="s">
        <v>6</v>
      </c>
      <c r="E3" s="44">
        <v>1</v>
      </c>
      <c r="F3" s="95" t="str">
        <f>V4</f>
        <v>みやふじ静岡Ａ</v>
      </c>
      <c r="G3" s="76"/>
      <c r="H3" s="48">
        <v>1</v>
      </c>
      <c r="I3" s="95" t="str">
        <f>V2</f>
        <v>チーム・ニケＢ</v>
      </c>
      <c r="J3" s="44">
        <v>1</v>
      </c>
      <c r="K3" s="45" t="s">
        <v>6</v>
      </c>
      <c r="L3" s="44">
        <v>2</v>
      </c>
      <c r="M3" s="95" t="str">
        <f>V5</f>
        <v>チーム・ニケＡ</v>
      </c>
      <c r="N3" s="47"/>
      <c r="O3" s="48">
        <v>2</v>
      </c>
      <c r="P3" s="95" t="str">
        <f>V5</f>
        <v>チーム・ニケＡ</v>
      </c>
      <c r="Q3" s="44">
        <v>0</v>
      </c>
      <c r="R3" s="45" t="s">
        <v>6</v>
      </c>
      <c r="S3" s="44">
        <v>3</v>
      </c>
      <c r="T3" s="95" t="str">
        <f>V1</f>
        <v>アクトスポーツクラブＡ</v>
      </c>
      <c r="V3" s="188" t="s">
        <v>59</v>
      </c>
      <c r="W3" s="188"/>
      <c r="X3" s="189"/>
    </row>
    <row r="4" spans="1:24" ht="13.5">
      <c r="A4" s="54" t="s">
        <v>7</v>
      </c>
      <c r="B4" s="52" t="s">
        <v>8</v>
      </c>
      <c r="C4" s="197" t="s">
        <v>9</v>
      </c>
      <c r="D4" s="207"/>
      <c r="E4" s="208"/>
      <c r="F4" s="52" t="s">
        <v>8</v>
      </c>
      <c r="G4" s="53"/>
      <c r="H4" s="54" t="s">
        <v>7</v>
      </c>
      <c r="I4" s="52" t="s">
        <v>8</v>
      </c>
      <c r="J4" s="197" t="s">
        <v>9</v>
      </c>
      <c r="K4" s="207"/>
      <c r="L4" s="208"/>
      <c r="M4" s="52" t="s">
        <v>8</v>
      </c>
      <c r="N4" s="53"/>
      <c r="O4" s="54" t="s">
        <v>7</v>
      </c>
      <c r="P4" s="52" t="s">
        <v>8</v>
      </c>
      <c r="Q4" s="197" t="s">
        <v>9</v>
      </c>
      <c r="R4" s="207"/>
      <c r="S4" s="208"/>
      <c r="T4" s="52" t="s">
        <v>8</v>
      </c>
      <c r="V4" s="188" t="s">
        <v>60</v>
      </c>
      <c r="W4" s="188"/>
      <c r="X4" s="189"/>
    </row>
    <row r="5" spans="1:24" ht="13.5">
      <c r="A5" s="209" t="s">
        <v>13</v>
      </c>
      <c r="B5" s="95" t="s">
        <v>118</v>
      </c>
      <c r="C5" s="211">
        <v>8</v>
      </c>
      <c r="D5" s="213" t="s">
        <v>6</v>
      </c>
      <c r="E5" s="211">
        <v>1</v>
      </c>
      <c r="F5" s="95" t="s">
        <v>123</v>
      </c>
      <c r="G5" s="47"/>
      <c r="H5" s="209" t="s">
        <v>13</v>
      </c>
      <c r="I5" s="95" t="s">
        <v>692</v>
      </c>
      <c r="J5" s="211">
        <v>6</v>
      </c>
      <c r="K5" s="213" t="s">
        <v>6</v>
      </c>
      <c r="L5" s="211">
        <v>8</v>
      </c>
      <c r="M5" s="95" t="s">
        <v>681</v>
      </c>
      <c r="N5" s="47"/>
      <c r="O5" s="209" t="s">
        <v>13</v>
      </c>
      <c r="P5" s="95" t="s">
        <v>801</v>
      </c>
      <c r="Q5" s="211">
        <v>1</v>
      </c>
      <c r="R5" s="213" t="s">
        <v>6</v>
      </c>
      <c r="S5" s="211">
        <v>8</v>
      </c>
      <c r="T5" s="95" t="s">
        <v>122</v>
      </c>
      <c r="V5" s="186" t="s">
        <v>678</v>
      </c>
      <c r="W5" s="186"/>
      <c r="X5" s="187"/>
    </row>
    <row r="6" spans="1:21" ht="13.5">
      <c r="A6" s="210"/>
      <c r="B6" s="95" t="s">
        <v>119</v>
      </c>
      <c r="C6" s="212"/>
      <c r="D6" s="214"/>
      <c r="E6" s="212"/>
      <c r="F6" s="95" t="s">
        <v>124</v>
      </c>
      <c r="G6" s="47"/>
      <c r="H6" s="210"/>
      <c r="I6" s="95" t="s">
        <v>1056</v>
      </c>
      <c r="J6" s="212"/>
      <c r="K6" s="214"/>
      <c r="L6" s="212"/>
      <c r="M6" s="95" t="s">
        <v>682</v>
      </c>
      <c r="N6" s="47"/>
      <c r="O6" s="210"/>
      <c r="P6" s="95" t="s">
        <v>679</v>
      </c>
      <c r="Q6" s="212"/>
      <c r="R6" s="214"/>
      <c r="S6" s="212"/>
      <c r="T6" s="95" t="s">
        <v>680</v>
      </c>
      <c r="U6" s="86" t="s">
        <v>117</v>
      </c>
    </row>
    <row r="7" spans="1:23" ht="13.5">
      <c r="A7" s="209" t="s">
        <v>14</v>
      </c>
      <c r="B7" s="95" t="s">
        <v>120</v>
      </c>
      <c r="C7" s="211">
        <v>9</v>
      </c>
      <c r="D7" s="213" t="s">
        <v>6</v>
      </c>
      <c r="E7" s="211">
        <v>7</v>
      </c>
      <c r="F7" s="95" t="s">
        <v>125</v>
      </c>
      <c r="G7" s="47"/>
      <c r="H7" s="209" t="s">
        <v>14</v>
      </c>
      <c r="I7" s="95" t="s">
        <v>689</v>
      </c>
      <c r="J7" s="211">
        <v>8</v>
      </c>
      <c r="K7" s="213" t="s">
        <v>6</v>
      </c>
      <c r="L7" s="211">
        <v>1</v>
      </c>
      <c r="M7" s="95" t="s">
        <v>801</v>
      </c>
      <c r="N7" s="47"/>
      <c r="O7" s="209" t="s">
        <v>14</v>
      </c>
      <c r="P7" s="95" t="s">
        <v>681</v>
      </c>
      <c r="Q7" s="211">
        <v>6</v>
      </c>
      <c r="R7" s="213" t="s">
        <v>6</v>
      </c>
      <c r="S7" s="211">
        <v>8</v>
      </c>
      <c r="T7" s="95" t="s">
        <v>120</v>
      </c>
      <c r="U7" s="51">
        <v>1</v>
      </c>
      <c r="V7" s="85" t="s">
        <v>107</v>
      </c>
      <c r="W7" s="85" t="s">
        <v>108</v>
      </c>
    </row>
    <row r="8" spans="1:23" ht="13.5">
      <c r="A8" s="210"/>
      <c r="B8" s="95" t="s">
        <v>121</v>
      </c>
      <c r="C8" s="212"/>
      <c r="D8" s="214"/>
      <c r="E8" s="212"/>
      <c r="F8" s="95" t="s">
        <v>126</v>
      </c>
      <c r="G8" s="47"/>
      <c r="H8" s="210"/>
      <c r="I8" s="95" t="s">
        <v>698</v>
      </c>
      <c r="J8" s="212"/>
      <c r="K8" s="214"/>
      <c r="L8" s="212"/>
      <c r="M8" s="95" t="s">
        <v>686</v>
      </c>
      <c r="N8" s="47"/>
      <c r="O8" s="210"/>
      <c r="P8" s="95" t="s">
        <v>682</v>
      </c>
      <c r="Q8" s="212"/>
      <c r="R8" s="214"/>
      <c r="S8" s="212"/>
      <c r="T8" s="95" t="s">
        <v>683</v>
      </c>
      <c r="U8" s="51">
        <v>2</v>
      </c>
      <c r="V8" s="85" t="s">
        <v>684</v>
      </c>
      <c r="W8" s="85" t="s">
        <v>685</v>
      </c>
    </row>
    <row r="9" spans="1:23" ht="13.5">
      <c r="A9" s="49" t="s">
        <v>10</v>
      </c>
      <c r="B9" s="95" t="s">
        <v>122</v>
      </c>
      <c r="C9" s="44">
        <v>6</v>
      </c>
      <c r="D9" s="45" t="s">
        <v>6</v>
      </c>
      <c r="E9" s="44">
        <v>8</v>
      </c>
      <c r="F9" s="95" t="s">
        <v>127</v>
      </c>
      <c r="G9" s="47"/>
      <c r="H9" s="49" t="s">
        <v>10</v>
      </c>
      <c r="I9" s="95" t="s">
        <v>1056</v>
      </c>
      <c r="J9" s="44">
        <v>3</v>
      </c>
      <c r="K9" s="45" t="s">
        <v>6</v>
      </c>
      <c r="L9" s="44">
        <v>8</v>
      </c>
      <c r="M9" s="95" t="s">
        <v>682</v>
      </c>
      <c r="N9" s="47"/>
      <c r="O9" s="49" t="s">
        <v>10</v>
      </c>
      <c r="P9" s="95" t="s">
        <v>686</v>
      </c>
      <c r="Q9" s="44">
        <v>3</v>
      </c>
      <c r="R9" s="45" t="s">
        <v>6</v>
      </c>
      <c r="S9" s="44">
        <v>8</v>
      </c>
      <c r="T9" s="95" t="s">
        <v>121</v>
      </c>
      <c r="U9" s="51">
        <v>3</v>
      </c>
      <c r="V9" s="85" t="s">
        <v>111</v>
      </c>
      <c r="W9" s="85" t="s">
        <v>112</v>
      </c>
    </row>
    <row r="10" spans="1:23" ht="13.5">
      <c r="A10" s="55"/>
      <c r="B10" s="55"/>
      <c r="C10" s="55">
        <f>SUM(C5:C9)</f>
        <v>23</v>
      </c>
      <c r="D10" s="55"/>
      <c r="E10" s="55">
        <f>SUM(E5:E9)</f>
        <v>16</v>
      </c>
      <c r="F10" s="55"/>
      <c r="G10" s="55"/>
      <c r="H10" s="55"/>
      <c r="I10" s="55"/>
      <c r="J10" s="55">
        <f>SUM(J5:J9)</f>
        <v>17</v>
      </c>
      <c r="K10" s="55"/>
      <c r="L10" s="55">
        <f>SUM(L5:L9)</f>
        <v>17</v>
      </c>
      <c r="M10" s="55"/>
      <c r="N10" s="55"/>
      <c r="O10" s="55"/>
      <c r="P10" s="55"/>
      <c r="Q10" s="55">
        <f>SUM(Q5:Q9)</f>
        <v>10</v>
      </c>
      <c r="R10" s="55"/>
      <c r="S10" s="55">
        <f>SUM(S5:S9)</f>
        <v>24</v>
      </c>
      <c r="T10" s="55"/>
      <c r="U10" s="51">
        <v>4</v>
      </c>
      <c r="V10" s="85" t="s">
        <v>113</v>
      </c>
      <c r="W10" s="85" t="s">
        <v>114</v>
      </c>
    </row>
    <row r="11" spans="1:23" ht="13.5">
      <c r="A11" s="49" t="s">
        <v>0</v>
      </c>
      <c r="B11" s="95" t="s">
        <v>781</v>
      </c>
      <c r="C11" s="197" t="s">
        <v>1</v>
      </c>
      <c r="D11" s="207"/>
      <c r="E11" s="208"/>
      <c r="F11" s="95" t="s">
        <v>347</v>
      </c>
      <c r="G11" s="47"/>
      <c r="H11" s="49" t="s">
        <v>0</v>
      </c>
      <c r="I11" s="95" t="s">
        <v>559</v>
      </c>
      <c r="J11" s="197" t="s">
        <v>1</v>
      </c>
      <c r="K11" s="207"/>
      <c r="L11" s="208"/>
      <c r="M11" s="95" t="s">
        <v>687</v>
      </c>
      <c r="N11" s="47"/>
      <c r="O11" s="49" t="s">
        <v>0</v>
      </c>
      <c r="P11" s="95" t="s">
        <v>797</v>
      </c>
      <c r="Q11" s="197" t="s">
        <v>1</v>
      </c>
      <c r="R11" s="207"/>
      <c r="S11" s="208"/>
      <c r="T11" s="95" t="s">
        <v>800</v>
      </c>
      <c r="U11" s="51">
        <v>5</v>
      </c>
      <c r="V11" s="85" t="s">
        <v>557</v>
      </c>
      <c r="W11" s="85" t="s">
        <v>558</v>
      </c>
    </row>
    <row r="12" spans="1:20" ht="13.5">
      <c r="A12" s="52" t="s">
        <v>2</v>
      </c>
      <c r="B12" s="52" t="s">
        <v>3</v>
      </c>
      <c r="C12" s="197" t="s">
        <v>4</v>
      </c>
      <c r="D12" s="207"/>
      <c r="E12" s="208"/>
      <c r="F12" s="52" t="s">
        <v>5</v>
      </c>
      <c r="G12" s="53"/>
      <c r="H12" s="52" t="s">
        <v>2</v>
      </c>
      <c r="I12" s="52" t="s">
        <v>3</v>
      </c>
      <c r="J12" s="197" t="s">
        <v>4</v>
      </c>
      <c r="K12" s="207"/>
      <c r="L12" s="208"/>
      <c r="M12" s="52" t="s">
        <v>5</v>
      </c>
      <c r="N12" s="53"/>
      <c r="O12" s="52" t="s">
        <v>2</v>
      </c>
      <c r="P12" s="52" t="s">
        <v>3</v>
      </c>
      <c r="Q12" s="197" t="s">
        <v>4</v>
      </c>
      <c r="R12" s="207"/>
      <c r="S12" s="208"/>
      <c r="T12" s="52" t="s">
        <v>5</v>
      </c>
    </row>
    <row r="13" spans="1:20" ht="13.5">
      <c r="A13" s="48">
        <v>2</v>
      </c>
      <c r="B13" s="95" t="str">
        <f>V4</f>
        <v>みやふじ静岡Ａ</v>
      </c>
      <c r="C13" s="44">
        <v>1</v>
      </c>
      <c r="D13" s="45" t="s">
        <v>6</v>
      </c>
      <c r="E13" s="44">
        <v>2</v>
      </c>
      <c r="F13" s="95" t="str">
        <f>V3</f>
        <v>トキワクラブ伊豆高原</v>
      </c>
      <c r="G13" s="47"/>
      <c r="H13" s="48">
        <v>3</v>
      </c>
      <c r="I13" s="95" t="str">
        <f>V2</f>
        <v>チーム・ニケＢ</v>
      </c>
      <c r="J13" s="44">
        <v>2</v>
      </c>
      <c r="K13" s="45" t="s">
        <v>6</v>
      </c>
      <c r="L13" s="44">
        <v>1</v>
      </c>
      <c r="M13" s="95" t="str">
        <f>V3</f>
        <v>トキワクラブ伊豆高原</v>
      </c>
      <c r="N13" s="47"/>
      <c r="O13" s="48">
        <v>3</v>
      </c>
      <c r="P13" s="95" t="str">
        <f>V5</f>
        <v>チーム・ニケＡ</v>
      </c>
      <c r="Q13" s="44">
        <v>1</v>
      </c>
      <c r="R13" s="45" t="s">
        <v>6</v>
      </c>
      <c r="S13" s="44">
        <v>2</v>
      </c>
      <c r="T13" s="95" t="str">
        <f>V4</f>
        <v>みやふじ静岡Ａ</v>
      </c>
    </row>
    <row r="14" spans="1:20" ht="13.5">
      <c r="A14" s="54" t="s">
        <v>7</v>
      </c>
      <c r="B14" s="52" t="s">
        <v>8</v>
      </c>
      <c r="C14" s="197" t="s">
        <v>9</v>
      </c>
      <c r="D14" s="207"/>
      <c r="E14" s="208"/>
      <c r="F14" s="52" t="s">
        <v>8</v>
      </c>
      <c r="G14" s="53"/>
      <c r="H14" s="54" t="s">
        <v>7</v>
      </c>
      <c r="I14" s="52" t="s">
        <v>8</v>
      </c>
      <c r="J14" s="197" t="s">
        <v>9</v>
      </c>
      <c r="K14" s="207"/>
      <c r="L14" s="208"/>
      <c r="M14" s="52" t="s">
        <v>8</v>
      </c>
      <c r="N14" s="53"/>
      <c r="O14" s="54" t="s">
        <v>7</v>
      </c>
      <c r="P14" s="52" t="s">
        <v>8</v>
      </c>
      <c r="Q14" s="197" t="s">
        <v>9</v>
      </c>
      <c r="R14" s="207"/>
      <c r="S14" s="208"/>
      <c r="T14" s="52" t="s">
        <v>8</v>
      </c>
    </row>
    <row r="15" spans="1:20" ht="13.5">
      <c r="A15" s="209" t="s">
        <v>13</v>
      </c>
      <c r="B15" s="95" t="s">
        <v>123</v>
      </c>
      <c r="C15" s="211">
        <v>8</v>
      </c>
      <c r="D15" s="213" t="s">
        <v>6</v>
      </c>
      <c r="E15" s="211">
        <v>6</v>
      </c>
      <c r="F15" s="95" t="s">
        <v>688</v>
      </c>
      <c r="G15" s="47"/>
      <c r="H15" s="209" t="s">
        <v>13</v>
      </c>
      <c r="I15" s="95" t="s">
        <v>689</v>
      </c>
      <c r="J15" s="211">
        <v>8</v>
      </c>
      <c r="K15" s="213" t="s">
        <v>6</v>
      </c>
      <c r="L15" s="211">
        <v>4</v>
      </c>
      <c r="M15" s="95" t="s">
        <v>688</v>
      </c>
      <c r="N15" s="47"/>
      <c r="O15" s="209" t="s">
        <v>13</v>
      </c>
      <c r="P15" s="95" t="s">
        <v>801</v>
      </c>
      <c r="Q15" s="211">
        <v>6</v>
      </c>
      <c r="R15" s="213" t="s">
        <v>6</v>
      </c>
      <c r="S15" s="211">
        <v>8</v>
      </c>
      <c r="T15" s="95" t="s">
        <v>123</v>
      </c>
    </row>
    <row r="16" spans="1:20" ht="13.5">
      <c r="A16" s="210"/>
      <c r="B16" s="95" t="s">
        <v>690</v>
      </c>
      <c r="C16" s="212"/>
      <c r="D16" s="214"/>
      <c r="E16" s="212"/>
      <c r="F16" s="95" t="s">
        <v>691</v>
      </c>
      <c r="G16" s="47"/>
      <c r="H16" s="210"/>
      <c r="I16" s="95" t="s">
        <v>692</v>
      </c>
      <c r="J16" s="212"/>
      <c r="K16" s="214"/>
      <c r="L16" s="212"/>
      <c r="M16" s="95" t="s">
        <v>691</v>
      </c>
      <c r="N16" s="47"/>
      <c r="O16" s="210"/>
      <c r="P16" s="95" t="s">
        <v>682</v>
      </c>
      <c r="Q16" s="212"/>
      <c r="R16" s="214"/>
      <c r="S16" s="212"/>
      <c r="T16" s="95" t="s">
        <v>124</v>
      </c>
    </row>
    <row r="17" spans="1:20" ht="13.5">
      <c r="A17" s="209" t="s">
        <v>14</v>
      </c>
      <c r="B17" s="95" t="s">
        <v>124</v>
      </c>
      <c r="C17" s="211">
        <v>6</v>
      </c>
      <c r="D17" s="213" t="s">
        <v>6</v>
      </c>
      <c r="E17" s="211">
        <v>8</v>
      </c>
      <c r="F17" s="95" t="s">
        <v>693</v>
      </c>
      <c r="G17" s="47"/>
      <c r="H17" s="209" t="s">
        <v>14</v>
      </c>
      <c r="I17" s="95" t="s">
        <v>694</v>
      </c>
      <c r="J17" s="211">
        <v>8</v>
      </c>
      <c r="K17" s="213" t="s">
        <v>6</v>
      </c>
      <c r="L17" s="211">
        <v>5</v>
      </c>
      <c r="M17" s="95" t="s">
        <v>695</v>
      </c>
      <c r="N17" s="47"/>
      <c r="O17" s="209" t="s">
        <v>14</v>
      </c>
      <c r="P17" s="95" t="s">
        <v>679</v>
      </c>
      <c r="Q17" s="211">
        <v>3</v>
      </c>
      <c r="R17" s="213" t="s">
        <v>6</v>
      </c>
      <c r="S17" s="211">
        <v>8</v>
      </c>
      <c r="T17" s="95" t="s">
        <v>127</v>
      </c>
    </row>
    <row r="18" spans="1:20" ht="13.5">
      <c r="A18" s="210"/>
      <c r="B18" s="95" t="s">
        <v>127</v>
      </c>
      <c r="C18" s="212"/>
      <c r="D18" s="214"/>
      <c r="E18" s="212"/>
      <c r="F18" s="95" t="s">
        <v>696</v>
      </c>
      <c r="G18" s="47"/>
      <c r="H18" s="210"/>
      <c r="I18" s="95" t="s">
        <v>697</v>
      </c>
      <c r="J18" s="212"/>
      <c r="K18" s="214"/>
      <c r="L18" s="212"/>
      <c r="M18" s="95" t="s">
        <v>693</v>
      </c>
      <c r="N18" s="47"/>
      <c r="O18" s="210"/>
      <c r="P18" s="95" t="s">
        <v>686</v>
      </c>
      <c r="Q18" s="212"/>
      <c r="R18" s="214"/>
      <c r="S18" s="212"/>
      <c r="T18" s="95" t="s">
        <v>690</v>
      </c>
    </row>
    <row r="19" spans="1:20" ht="13.5">
      <c r="A19" s="49" t="s">
        <v>10</v>
      </c>
      <c r="B19" s="95" t="s">
        <v>127</v>
      </c>
      <c r="C19" s="44">
        <v>2</v>
      </c>
      <c r="D19" s="45" t="s">
        <v>6</v>
      </c>
      <c r="E19" s="44">
        <v>8</v>
      </c>
      <c r="F19" s="95" t="s">
        <v>688</v>
      </c>
      <c r="G19" s="47"/>
      <c r="H19" s="49" t="s">
        <v>10</v>
      </c>
      <c r="I19" s="95" t="s">
        <v>698</v>
      </c>
      <c r="J19" s="44">
        <v>1</v>
      </c>
      <c r="K19" s="45" t="s">
        <v>6</v>
      </c>
      <c r="L19" s="44">
        <v>8</v>
      </c>
      <c r="M19" s="95" t="s">
        <v>688</v>
      </c>
      <c r="N19" s="47"/>
      <c r="O19" s="49" t="s">
        <v>10</v>
      </c>
      <c r="P19" s="95" t="s">
        <v>682</v>
      </c>
      <c r="Q19" s="44">
        <v>8</v>
      </c>
      <c r="R19" s="45" t="s">
        <v>6</v>
      </c>
      <c r="S19" s="44">
        <v>4</v>
      </c>
      <c r="T19" s="95" t="s">
        <v>690</v>
      </c>
    </row>
    <row r="20" spans="1:20" ht="13.5">
      <c r="A20" s="55"/>
      <c r="B20" s="55"/>
      <c r="C20" s="55">
        <f>SUM(C15:C19)</f>
        <v>16</v>
      </c>
      <c r="D20" s="55"/>
      <c r="E20" s="55">
        <f>SUM(E15:E19)</f>
        <v>22</v>
      </c>
      <c r="F20" s="55"/>
      <c r="G20" s="55"/>
      <c r="H20" s="55"/>
      <c r="I20" s="55"/>
      <c r="J20" s="55">
        <f>SUM(J15:J19)</f>
        <v>17</v>
      </c>
      <c r="K20" s="55"/>
      <c r="L20" s="55">
        <f>SUM(L15:L19)</f>
        <v>17</v>
      </c>
      <c r="M20" s="55"/>
      <c r="N20" s="55"/>
      <c r="O20" s="55"/>
      <c r="P20" s="55"/>
      <c r="Q20" s="55">
        <f>SUM(Q15:Q19)</f>
        <v>17</v>
      </c>
      <c r="R20" s="55"/>
      <c r="S20" s="55">
        <f>SUM(S15:S19)</f>
        <v>20</v>
      </c>
      <c r="T20" s="55"/>
    </row>
    <row r="21" spans="1:20" ht="13.5">
      <c r="A21" s="49" t="s">
        <v>0</v>
      </c>
      <c r="B21" s="95" t="s">
        <v>1064</v>
      </c>
      <c r="C21" s="197" t="s">
        <v>1</v>
      </c>
      <c r="D21" s="207"/>
      <c r="E21" s="208"/>
      <c r="F21" s="95" t="s">
        <v>1065</v>
      </c>
      <c r="G21" s="47"/>
      <c r="H21" s="49" t="s">
        <v>0</v>
      </c>
      <c r="I21" s="95" t="s">
        <v>1042</v>
      </c>
      <c r="J21" s="197" t="s">
        <v>1</v>
      </c>
      <c r="K21" s="207"/>
      <c r="L21" s="208"/>
      <c r="M21" s="95" t="s">
        <v>1001</v>
      </c>
      <c r="N21" s="47"/>
      <c r="O21" s="49" t="s">
        <v>0</v>
      </c>
      <c r="P21" s="95" t="s">
        <v>1040</v>
      </c>
      <c r="Q21" s="197" t="s">
        <v>1</v>
      </c>
      <c r="R21" s="207"/>
      <c r="S21" s="208"/>
      <c r="T21" s="95" t="s">
        <v>972</v>
      </c>
    </row>
    <row r="22" spans="1:20" ht="13.5">
      <c r="A22" s="52" t="s">
        <v>2</v>
      </c>
      <c r="B22" s="52" t="s">
        <v>3</v>
      </c>
      <c r="C22" s="197" t="s">
        <v>4</v>
      </c>
      <c r="D22" s="207"/>
      <c r="E22" s="208"/>
      <c r="F22" s="52" t="s">
        <v>5</v>
      </c>
      <c r="G22" s="53"/>
      <c r="H22" s="52" t="s">
        <v>2</v>
      </c>
      <c r="I22" s="52" t="s">
        <v>3</v>
      </c>
      <c r="J22" s="197" t="s">
        <v>4</v>
      </c>
      <c r="K22" s="207"/>
      <c r="L22" s="208"/>
      <c r="M22" s="52" t="s">
        <v>5</v>
      </c>
      <c r="N22" s="53"/>
      <c r="O22" s="52" t="s">
        <v>2</v>
      </c>
      <c r="P22" s="52" t="s">
        <v>3</v>
      </c>
      <c r="Q22" s="197" t="s">
        <v>4</v>
      </c>
      <c r="R22" s="207"/>
      <c r="S22" s="208"/>
      <c r="T22" s="52" t="s">
        <v>5</v>
      </c>
    </row>
    <row r="23" spans="1:20" ht="13.5">
      <c r="A23" s="48">
        <v>4</v>
      </c>
      <c r="B23" s="95" t="str">
        <f>V3</f>
        <v>トキワクラブ伊豆高原</v>
      </c>
      <c r="C23" s="44">
        <v>0</v>
      </c>
      <c r="D23" s="45" t="s">
        <v>6</v>
      </c>
      <c r="E23" s="44">
        <v>3</v>
      </c>
      <c r="F23" s="95" t="str">
        <f>V1</f>
        <v>アクトスポーツクラブＡ</v>
      </c>
      <c r="G23" s="47"/>
      <c r="H23" s="48">
        <v>4</v>
      </c>
      <c r="I23" s="95" t="str">
        <f>V4</f>
        <v>みやふじ静岡Ａ</v>
      </c>
      <c r="J23" s="44">
        <v>1</v>
      </c>
      <c r="K23" s="45" t="s">
        <v>6</v>
      </c>
      <c r="L23" s="44">
        <v>2</v>
      </c>
      <c r="M23" s="95" t="str">
        <f>V2</f>
        <v>チーム・ニケＢ</v>
      </c>
      <c r="N23" s="47"/>
      <c r="O23" s="48">
        <v>5</v>
      </c>
      <c r="P23" s="95" t="str">
        <f>V1</f>
        <v>アクトスポーツクラブＡ</v>
      </c>
      <c r="Q23" s="44">
        <v>2</v>
      </c>
      <c r="R23" s="45" t="s">
        <v>6</v>
      </c>
      <c r="S23" s="44">
        <v>1</v>
      </c>
      <c r="T23" s="95" t="str">
        <f>V2</f>
        <v>チーム・ニケＢ</v>
      </c>
    </row>
    <row r="24" spans="1:20" ht="13.5">
      <c r="A24" s="54" t="s">
        <v>7</v>
      </c>
      <c r="B24" s="52" t="s">
        <v>8</v>
      </c>
      <c r="C24" s="197" t="s">
        <v>9</v>
      </c>
      <c r="D24" s="207"/>
      <c r="E24" s="208"/>
      <c r="F24" s="52" t="s">
        <v>8</v>
      </c>
      <c r="G24" s="53"/>
      <c r="H24" s="54" t="s">
        <v>7</v>
      </c>
      <c r="I24" s="52" t="s">
        <v>8</v>
      </c>
      <c r="J24" s="197" t="s">
        <v>9</v>
      </c>
      <c r="K24" s="207"/>
      <c r="L24" s="208"/>
      <c r="M24" s="52" t="s">
        <v>8</v>
      </c>
      <c r="N24" s="53"/>
      <c r="O24" s="54" t="s">
        <v>7</v>
      </c>
      <c r="P24" s="52" t="s">
        <v>8</v>
      </c>
      <c r="Q24" s="197" t="s">
        <v>9</v>
      </c>
      <c r="R24" s="207"/>
      <c r="S24" s="208"/>
      <c r="T24" s="52" t="s">
        <v>8</v>
      </c>
    </row>
    <row r="25" spans="1:20" ht="13.5">
      <c r="A25" s="209" t="s">
        <v>13</v>
      </c>
      <c r="B25" s="95" t="s">
        <v>695</v>
      </c>
      <c r="C25" s="211">
        <v>2</v>
      </c>
      <c r="D25" s="213" t="s">
        <v>6</v>
      </c>
      <c r="E25" s="211">
        <v>8</v>
      </c>
      <c r="F25" s="95" t="s">
        <v>120</v>
      </c>
      <c r="G25" s="47"/>
      <c r="H25" s="209" t="s">
        <v>13</v>
      </c>
      <c r="I25" s="95" t="s">
        <v>127</v>
      </c>
      <c r="J25" s="211">
        <v>3</v>
      </c>
      <c r="K25" s="213" t="s">
        <v>6</v>
      </c>
      <c r="L25" s="211">
        <v>8</v>
      </c>
      <c r="M25" s="95" t="s">
        <v>694</v>
      </c>
      <c r="N25" s="47"/>
      <c r="O25" s="209" t="s">
        <v>13</v>
      </c>
      <c r="P25" s="95" t="s">
        <v>120</v>
      </c>
      <c r="Q25" s="211">
        <v>4</v>
      </c>
      <c r="R25" s="213" t="s">
        <v>6</v>
      </c>
      <c r="S25" s="211">
        <v>8</v>
      </c>
      <c r="T25" s="95" t="s">
        <v>697</v>
      </c>
    </row>
    <row r="26" spans="1:20" ht="13.5">
      <c r="A26" s="210"/>
      <c r="B26" s="95" t="s">
        <v>1066</v>
      </c>
      <c r="C26" s="212"/>
      <c r="D26" s="214"/>
      <c r="E26" s="212"/>
      <c r="F26" s="95" t="s">
        <v>121</v>
      </c>
      <c r="G26" s="47"/>
      <c r="H26" s="210"/>
      <c r="I26" s="95" t="s">
        <v>690</v>
      </c>
      <c r="J26" s="212"/>
      <c r="K26" s="214"/>
      <c r="L26" s="212"/>
      <c r="M26" s="95" t="s">
        <v>1055</v>
      </c>
      <c r="N26" s="47"/>
      <c r="O26" s="210"/>
      <c r="P26" s="95" t="s">
        <v>680</v>
      </c>
      <c r="Q26" s="212"/>
      <c r="R26" s="214"/>
      <c r="S26" s="212"/>
      <c r="T26" s="95" t="s">
        <v>692</v>
      </c>
    </row>
    <row r="27" spans="1:20" ht="13.5">
      <c r="A27" s="209" t="s">
        <v>14</v>
      </c>
      <c r="B27" s="95" t="s">
        <v>693</v>
      </c>
      <c r="C27" s="211">
        <v>4</v>
      </c>
      <c r="D27" s="213" t="s">
        <v>6</v>
      </c>
      <c r="E27" s="211">
        <v>8</v>
      </c>
      <c r="F27" s="95" t="s">
        <v>122</v>
      </c>
      <c r="G27" s="47"/>
      <c r="H27" s="209" t="s">
        <v>14</v>
      </c>
      <c r="I27" s="95" t="s">
        <v>123</v>
      </c>
      <c r="J27" s="211">
        <v>1</v>
      </c>
      <c r="K27" s="213" t="s">
        <v>6</v>
      </c>
      <c r="L27" s="211">
        <v>8</v>
      </c>
      <c r="M27" s="95" t="s">
        <v>697</v>
      </c>
      <c r="N27" s="47"/>
      <c r="O27" s="209" t="s">
        <v>14</v>
      </c>
      <c r="P27" s="95" t="s">
        <v>121</v>
      </c>
      <c r="Q27" s="211">
        <v>8</v>
      </c>
      <c r="R27" s="213" t="s">
        <v>6</v>
      </c>
      <c r="S27" s="211">
        <v>4</v>
      </c>
      <c r="T27" s="95" t="s">
        <v>689</v>
      </c>
    </row>
    <row r="28" spans="1:20" ht="13.5">
      <c r="A28" s="210"/>
      <c r="B28" s="95" t="s">
        <v>691</v>
      </c>
      <c r="C28" s="212"/>
      <c r="D28" s="214"/>
      <c r="E28" s="212"/>
      <c r="F28" s="95" t="s">
        <v>683</v>
      </c>
      <c r="G28" s="47"/>
      <c r="H28" s="210"/>
      <c r="I28" s="95" t="s">
        <v>124</v>
      </c>
      <c r="J28" s="212"/>
      <c r="K28" s="214"/>
      <c r="L28" s="212"/>
      <c r="M28" s="95" t="s">
        <v>692</v>
      </c>
      <c r="N28" s="47"/>
      <c r="O28" s="210"/>
      <c r="P28" s="95" t="s">
        <v>119</v>
      </c>
      <c r="Q28" s="212"/>
      <c r="R28" s="214"/>
      <c r="S28" s="212"/>
      <c r="T28" s="95" t="s">
        <v>698</v>
      </c>
    </row>
    <row r="29" spans="1:20" ht="13.5">
      <c r="A29" s="49" t="s">
        <v>10</v>
      </c>
      <c r="B29" s="95" t="s">
        <v>693</v>
      </c>
      <c r="C29" s="44">
        <v>2</v>
      </c>
      <c r="D29" s="45" t="s">
        <v>6</v>
      </c>
      <c r="E29" s="44">
        <v>8</v>
      </c>
      <c r="F29" s="95" t="s">
        <v>119</v>
      </c>
      <c r="G29" s="47"/>
      <c r="H29" s="49" t="s">
        <v>10</v>
      </c>
      <c r="I29" s="95" t="s">
        <v>124</v>
      </c>
      <c r="J29" s="44">
        <v>8</v>
      </c>
      <c r="K29" s="45" t="s">
        <v>6</v>
      </c>
      <c r="L29" s="44">
        <v>2</v>
      </c>
      <c r="M29" s="95" t="s">
        <v>1056</v>
      </c>
      <c r="N29" s="47"/>
      <c r="O29" s="49" t="s">
        <v>10</v>
      </c>
      <c r="P29" s="95" t="s">
        <v>121</v>
      </c>
      <c r="Q29" s="44">
        <v>8</v>
      </c>
      <c r="R29" s="45" t="s">
        <v>6</v>
      </c>
      <c r="S29" s="44">
        <v>4</v>
      </c>
      <c r="T29" s="95" t="s">
        <v>697</v>
      </c>
    </row>
    <row r="30" spans="1:20" ht="13.5">
      <c r="A30" s="55"/>
      <c r="B30" s="55"/>
      <c r="C30" s="55">
        <f>SUM(C25:C29)</f>
        <v>8</v>
      </c>
      <c r="D30" s="55"/>
      <c r="E30" s="55">
        <f>SUM(E25:E29)</f>
        <v>24</v>
      </c>
      <c r="F30" s="55"/>
      <c r="G30" s="55"/>
      <c r="H30" s="55"/>
      <c r="I30" s="55"/>
      <c r="J30" s="55">
        <f>SUM(J25:J29)</f>
        <v>12</v>
      </c>
      <c r="K30" s="55"/>
      <c r="L30" s="55">
        <f>SUM(L25:L29)</f>
        <v>18</v>
      </c>
      <c r="M30" s="55"/>
      <c r="N30" s="55"/>
      <c r="O30" s="55"/>
      <c r="P30" s="55"/>
      <c r="Q30" s="55">
        <f>SUM(Q25:Q29)</f>
        <v>20</v>
      </c>
      <c r="R30" s="55"/>
      <c r="S30" s="55">
        <f>SUM(S25:S29)</f>
        <v>16</v>
      </c>
      <c r="T30" s="55"/>
    </row>
    <row r="31" spans="1:20" ht="13.5">
      <c r="A31" s="49" t="s">
        <v>0</v>
      </c>
      <c r="B31" s="95" t="s">
        <v>917</v>
      </c>
      <c r="C31" s="197" t="s">
        <v>1</v>
      </c>
      <c r="D31" s="207"/>
      <c r="E31" s="208"/>
      <c r="F31" s="95" t="s">
        <v>980</v>
      </c>
      <c r="G31" s="47"/>
      <c r="H31" s="56"/>
      <c r="I31" s="97"/>
      <c r="J31" s="56"/>
      <c r="K31" s="56"/>
      <c r="L31" s="56"/>
      <c r="M31" s="97"/>
      <c r="N31" s="58"/>
      <c r="O31" s="56"/>
      <c r="P31" s="97"/>
      <c r="Q31" s="56"/>
      <c r="R31" s="56"/>
      <c r="S31" s="56"/>
      <c r="T31" s="97"/>
    </row>
    <row r="32" spans="1:20" ht="13.5">
      <c r="A32" s="52" t="s">
        <v>2</v>
      </c>
      <c r="B32" s="52" t="s">
        <v>3</v>
      </c>
      <c r="C32" s="197" t="s">
        <v>4</v>
      </c>
      <c r="D32" s="207"/>
      <c r="E32" s="208"/>
      <c r="F32" s="52" t="s">
        <v>5</v>
      </c>
      <c r="G32" s="53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3.5">
      <c r="A33" s="48">
        <v>5</v>
      </c>
      <c r="B33" s="95" t="str">
        <f>V3</f>
        <v>トキワクラブ伊豆高原</v>
      </c>
      <c r="C33" s="44">
        <v>2</v>
      </c>
      <c r="D33" s="45" t="s">
        <v>6</v>
      </c>
      <c r="E33" s="44">
        <v>1</v>
      </c>
      <c r="F33" s="95" t="str">
        <f>V5</f>
        <v>チーム・ニケＡ</v>
      </c>
      <c r="G33" s="47"/>
      <c r="H33" s="56"/>
      <c r="I33" s="97"/>
      <c r="J33" s="56"/>
      <c r="K33" s="56"/>
      <c r="L33" s="56"/>
      <c r="M33" s="97"/>
      <c r="N33" s="58"/>
      <c r="O33" s="56"/>
      <c r="P33" s="97"/>
      <c r="Q33" s="56"/>
      <c r="R33" s="56"/>
      <c r="S33" s="56"/>
      <c r="T33" s="97"/>
    </row>
    <row r="34" spans="1:20" ht="13.5">
      <c r="A34" s="54" t="s">
        <v>7</v>
      </c>
      <c r="B34" s="52" t="s">
        <v>8</v>
      </c>
      <c r="C34" s="197" t="s">
        <v>9</v>
      </c>
      <c r="D34" s="207"/>
      <c r="E34" s="208"/>
      <c r="F34" s="52" t="s">
        <v>8</v>
      </c>
      <c r="G34" s="5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3.5">
      <c r="A35" s="209" t="s">
        <v>13</v>
      </c>
      <c r="B35" s="95" t="s">
        <v>688</v>
      </c>
      <c r="C35" s="211">
        <v>4</v>
      </c>
      <c r="D35" s="213" t="s">
        <v>6</v>
      </c>
      <c r="E35" s="211">
        <v>8</v>
      </c>
      <c r="F35" s="95" t="s">
        <v>681</v>
      </c>
      <c r="G35" s="47"/>
      <c r="H35" s="56"/>
      <c r="I35" s="97"/>
      <c r="J35" s="56"/>
      <c r="K35" s="56"/>
      <c r="L35" s="56"/>
      <c r="M35" s="97"/>
      <c r="N35" s="58"/>
      <c r="O35" s="56"/>
      <c r="P35" s="97"/>
      <c r="Q35" s="56"/>
      <c r="R35" s="56"/>
      <c r="S35" s="56"/>
      <c r="T35" s="97"/>
    </row>
    <row r="36" spans="1:20" ht="13.5">
      <c r="A36" s="210"/>
      <c r="B36" s="95" t="s">
        <v>691</v>
      </c>
      <c r="C36" s="212"/>
      <c r="D36" s="214"/>
      <c r="E36" s="212"/>
      <c r="F36" s="95" t="s">
        <v>682</v>
      </c>
      <c r="G36" s="47"/>
      <c r="H36" s="56"/>
      <c r="I36" s="97"/>
      <c r="J36" s="56"/>
      <c r="K36" s="56"/>
      <c r="L36" s="56"/>
      <c r="M36" s="97"/>
      <c r="N36" s="58"/>
      <c r="O36" s="56"/>
      <c r="P36" s="97"/>
      <c r="Q36" s="56"/>
      <c r="R36" s="56"/>
      <c r="S36" s="56"/>
      <c r="T36" s="97"/>
    </row>
    <row r="37" spans="1:20" ht="13.5">
      <c r="A37" s="209" t="s">
        <v>14</v>
      </c>
      <c r="B37" s="95" t="s">
        <v>693</v>
      </c>
      <c r="C37" s="211">
        <v>8</v>
      </c>
      <c r="D37" s="213" t="s">
        <v>6</v>
      </c>
      <c r="E37" s="211">
        <v>4</v>
      </c>
      <c r="F37" s="95" t="s">
        <v>801</v>
      </c>
      <c r="G37" s="47"/>
      <c r="H37" s="56"/>
      <c r="I37" s="97"/>
      <c r="J37" s="56"/>
      <c r="K37" s="56"/>
      <c r="L37" s="56"/>
      <c r="M37" s="97"/>
      <c r="N37" s="58"/>
      <c r="O37" s="56"/>
      <c r="P37" s="97"/>
      <c r="Q37" s="56"/>
      <c r="R37" s="56"/>
      <c r="S37" s="56"/>
      <c r="T37" s="97"/>
    </row>
    <row r="38" spans="1:20" ht="13.5">
      <c r="A38" s="210"/>
      <c r="B38" s="95" t="s">
        <v>696</v>
      </c>
      <c r="C38" s="212"/>
      <c r="D38" s="214"/>
      <c r="E38" s="212"/>
      <c r="F38" s="95" t="s">
        <v>686</v>
      </c>
      <c r="G38" s="47"/>
      <c r="H38" s="56"/>
      <c r="I38" s="97"/>
      <c r="J38" s="56"/>
      <c r="K38" s="56"/>
      <c r="L38" s="56"/>
      <c r="M38" s="97"/>
      <c r="N38" s="58"/>
      <c r="O38" s="56"/>
      <c r="P38" s="97"/>
      <c r="Q38" s="56"/>
      <c r="R38" s="56"/>
      <c r="S38" s="56"/>
      <c r="T38" s="97"/>
    </row>
    <row r="39" spans="1:20" ht="13.5">
      <c r="A39" s="49" t="s">
        <v>10</v>
      </c>
      <c r="B39" s="95" t="s">
        <v>688</v>
      </c>
      <c r="C39" s="44">
        <v>8</v>
      </c>
      <c r="D39" s="45" t="s">
        <v>6</v>
      </c>
      <c r="E39" s="44">
        <v>4</v>
      </c>
      <c r="F39" s="95" t="s">
        <v>682</v>
      </c>
      <c r="G39" s="47"/>
      <c r="H39" s="56"/>
      <c r="I39" s="97"/>
      <c r="J39" s="56"/>
      <c r="K39" s="56"/>
      <c r="L39" s="56"/>
      <c r="M39" s="97"/>
      <c r="N39" s="58"/>
      <c r="O39" s="56"/>
      <c r="P39" s="97"/>
      <c r="Q39" s="56"/>
      <c r="R39" s="56"/>
      <c r="S39" s="56"/>
      <c r="T39" s="97"/>
    </row>
    <row r="40" spans="1:20" ht="13.5">
      <c r="A40" s="55"/>
      <c r="B40" s="55"/>
      <c r="C40" s="55">
        <f>SUM(C35:C39)</f>
        <v>20</v>
      </c>
      <c r="D40" s="55"/>
      <c r="E40" s="55">
        <f>SUM(E35:E39)</f>
        <v>16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</sheetData>
  <mergeCells count="115">
    <mergeCell ref="V5:X5"/>
    <mergeCell ref="V1:X1"/>
    <mergeCell ref="V2:X2"/>
    <mergeCell ref="V3:X3"/>
    <mergeCell ref="V4:X4"/>
    <mergeCell ref="A37:A38"/>
    <mergeCell ref="C37:C38"/>
    <mergeCell ref="D37:D38"/>
    <mergeCell ref="E37:E38"/>
    <mergeCell ref="A35:A36"/>
    <mergeCell ref="C35:C36"/>
    <mergeCell ref="D35:D36"/>
    <mergeCell ref="E35:E36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O17:O18"/>
    <mergeCell ref="Q17:Q18"/>
    <mergeCell ref="R17:R18"/>
    <mergeCell ref="S17:S18"/>
    <mergeCell ref="O15:O16"/>
    <mergeCell ref="Q15:Q16"/>
    <mergeCell ref="R15:R16"/>
    <mergeCell ref="S15:S16"/>
    <mergeCell ref="H15:H16"/>
    <mergeCell ref="J15:J16"/>
    <mergeCell ref="K15:K16"/>
    <mergeCell ref="L15:L16"/>
    <mergeCell ref="A15:A16"/>
    <mergeCell ref="C15:C16"/>
    <mergeCell ref="D15:D16"/>
    <mergeCell ref="E15:E16"/>
    <mergeCell ref="A5:A6"/>
    <mergeCell ref="A7:A8"/>
    <mergeCell ref="C5:C6"/>
    <mergeCell ref="D5:D6"/>
    <mergeCell ref="C7:C8"/>
    <mergeCell ref="D7:D8"/>
    <mergeCell ref="C1:E1"/>
    <mergeCell ref="E7:E8"/>
    <mergeCell ref="C2:E2"/>
    <mergeCell ref="C4:E4"/>
    <mergeCell ref="E5:E6"/>
    <mergeCell ref="H5:H6"/>
    <mergeCell ref="L7:L8"/>
    <mergeCell ref="J1:L1"/>
    <mergeCell ref="J2:L2"/>
    <mergeCell ref="J4:L4"/>
    <mergeCell ref="J5:J6"/>
    <mergeCell ref="K5:K6"/>
    <mergeCell ref="L5:L6"/>
    <mergeCell ref="J7:J8"/>
    <mergeCell ref="K7:K8"/>
    <mergeCell ref="Q1:S1"/>
    <mergeCell ref="Q2:S2"/>
    <mergeCell ref="Q4:S4"/>
    <mergeCell ref="O5:O6"/>
    <mergeCell ref="Q5:Q6"/>
    <mergeCell ref="R5:R6"/>
    <mergeCell ref="S5:S6"/>
    <mergeCell ref="C11:E11"/>
    <mergeCell ref="J11:L11"/>
    <mergeCell ref="S7:S8"/>
    <mergeCell ref="Q11:S11"/>
    <mergeCell ref="O7:O8"/>
    <mergeCell ref="Q7:Q8"/>
    <mergeCell ref="R7:R8"/>
    <mergeCell ref="H7:H8"/>
    <mergeCell ref="C14:E14"/>
    <mergeCell ref="J14:L14"/>
    <mergeCell ref="Q14:S14"/>
    <mergeCell ref="C12:E12"/>
    <mergeCell ref="J12:L12"/>
    <mergeCell ref="Q12:S12"/>
    <mergeCell ref="A17:A18"/>
    <mergeCell ref="C17:C18"/>
    <mergeCell ref="D17:D18"/>
    <mergeCell ref="E17:E18"/>
    <mergeCell ref="H17:H18"/>
    <mergeCell ref="J17:J18"/>
    <mergeCell ref="C21:E21"/>
    <mergeCell ref="J21:L21"/>
    <mergeCell ref="K17:K18"/>
    <mergeCell ref="L17:L18"/>
    <mergeCell ref="A25:A26"/>
    <mergeCell ref="C25:C26"/>
    <mergeCell ref="Q21:S21"/>
    <mergeCell ref="Q22:S22"/>
    <mergeCell ref="C22:E22"/>
    <mergeCell ref="J22:L22"/>
    <mergeCell ref="L25:L26"/>
    <mergeCell ref="O25:O26"/>
    <mergeCell ref="Q25:Q26"/>
    <mergeCell ref="D25:D26"/>
    <mergeCell ref="A27:A28"/>
    <mergeCell ref="C27:C28"/>
    <mergeCell ref="D27:D28"/>
    <mergeCell ref="E27:E28"/>
    <mergeCell ref="C31:E31"/>
    <mergeCell ref="C32:E32"/>
    <mergeCell ref="C34:E34"/>
    <mergeCell ref="Q24:S24"/>
    <mergeCell ref="C24:E24"/>
    <mergeCell ref="J24:L24"/>
    <mergeCell ref="H27:H28"/>
    <mergeCell ref="E25:E26"/>
    <mergeCell ref="H25:H26"/>
    <mergeCell ref="J25:J26"/>
  </mergeCells>
  <printOptions/>
  <pageMargins left="0.21" right="0.15" top="1" bottom="1" header="0.512" footer="0.512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bestFit="1" customWidth="1"/>
    <col min="3" max="5" width="3.875" style="51" customWidth="1"/>
    <col min="6" max="6" width="12.1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2.1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2.125" style="51" customWidth="1"/>
    <col min="21" max="16384" width="9.00390625" style="51" customWidth="1"/>
  </cols>
  <sheetData>
    <row r="1" spans="1:24" ht="13.5">
      <c r="A1" s="49" t="s">
        <v>0</v>
      </c>
      <c r="B1" s="50" t="s">
        <v>320</v>
      </c>
      <c r="C1" s="197" t="s">
        <v>1</v>
      </c>
      <c r="D1" s="207"/>
      <c r="E1" s="208"/>
      <c r="F1" s="38" t="s">
        <v>966</v>
      </c>
      <c r="G1" s="47"/>
      <c r="H1" s="49" t="s">
        <v>0</v>
      </c>
      <c r="I1" s="50" t="s">
        <v>363</v>
      </c>
      <c r="J1" s="197" t="s">
        <v>1</v>
      </c>
      <c r="K1" s="207"/>
      <c r="L1" s="208"/>
      <c r="M1" s="38" t="s">
        <v>972</v>
      </c>
      <c r="N1" s="47"/>
      <c r="O1" s="49" t="s">
        <v>0</v>
      </c>
      <c r="P1" s="38" t="s">
        <v>317</v>
      </c>
      <c r="Q1" s="197" t="s">
        <v>1</v>
      </c>
      <c r="R1" s="207"/>
      <c r="S1" s="208"/>
      <c r="T1" s="38" t="s">
        <v>147</v>
      </c>
      <c r="V1" s="184" t="s">
        <v>70</v>
      </c>
      <c r="W1" s="184"/>
      <c r="X1" s="185"/>
    </row>
    <row r="2" spans="1:24" ht="13.5">
      <c r="A2" s="52" t="s">
        <v>2</v>
      </c>
      <c r="B2" s="52" t="s">
        <v>3</v>
      </c>
      <c r="C2" s="197" t="s">
        <v>4</v>
      </c>
      <c r="D2" s="207"/>
      <c r="E2" s="208"/>
      <c r="F2" s="52" t="s">
        <v>5</v>
      </c>
      <c r="G2" s="53"/>
      <c r="H2" s="52" t="s">
        <v>2</v>
      </c>
      <c r="I2" s="52" t="s">
        <v>3</v>
      </c>
      <c r="J2" s="197" t="s">
        <v>4</v>
      </c>
      <c r="K2" s="207"/>
      <c r="L2" s="208"/>
      <c r="M2" s="52" t="s">
        <v>5</v>
      </c>
      <c r="N2" s="53"/>
      <c r="O2" s="52" t="s">
        <v>2</v>
      </c>
      <c r="P2" s="52" t="s">
        <v>3</v>
      </c>
      <c r="Q2" s="197" t="s">
        <v>4</v>
      </c>
      <c r="R2" s="207"/>
      <c r="S2" s="208"/>
      <c r="T2" s="52" t="s">
        <v>5</v>
      </c>
      <c r="V2" s="158" t="s">
        <v>84</v>
      </c>
      <c r="W2" s="158"/>
      <c r="X2" s="159"/>
    </row>
    <row r="3" spans="1:24" ht="13.5">
      <c r="A3" s="48">
        <v>1</v>
      </c>
      <c r="B3" s="38" t="str">
        <f>V1</f>
        <v>ミナミテニスクラブＡ</v>
      </c>
      <c r="C3" s="44">
        <v>2</v>
      </c>
      <c r="D3" s="45" t="s">
        <v>6</v>
      </c>
      <c r="E3" s="44">
        <v>1</v>
      </c>
      <c r="F3" s="38" t="str">
        <f>V4</f>
        <v>みやふじ静岡Ｂ</v>
      </c>
      <c r="G3" s="76"/>
      <c r="H3" s="48">
        <v>1</v>
      </c>
      <c r="I3" s="38" t="str">
        <f>V2</f>
        <v>アクトスポーツクラブＢ</v>
      </c>
      <c r="J3" s="44">
        <v>1</v>
      </c>
      <c r="K3" s="45" t="s">
        <v>6</v>
      </c>
      <c r="L3" s="44">
        <v>2</v>
      </c>
      <c r="M3" s="38" t="str">
        <f>V5</f>
        <v>東レＡ</v>
      </c>
      <c r="N3" s="47"/>
      <c r="O3" s="48">
        <v>2</v>
      </c>
      <c r="P3" s="38" t="str">
        <f>V5</f>
        <v>東レＡ</v>
      </c>
      <c r="Q3" s="44">
        <v>2</v>
      </c>
      <c r="R3" s="45" t="s">
        <v>6</v>
      </c>
      <c r="S3" s="44">
        <v>1</v>
      </c>
      <c r="T3" s="38" t="str">
        <f>V1</f>
        <v>ミナミテニスクラブＡ</v>
      </c>
      <c r="V3" s="158" t="s">
        <v>98</v>
      </c>
      <c r="W3" s="158"/>
      <c r="X3" s="159"/>
    </row>
    <row r="4" spans="1:24" ht="13.5">
      <c r="A4" s="54" t="s">
        <v>7</v>
      </c>
      <c r="B4" s="52" t="s">
        <v>8</v>
      </c>
      <c r="C4" s="197" t="s">
        <v>9</v>
      </c>
      <c r="D4" s="207"/>
      <c r="E4" s="208"/>
      <c r="F4" s="52" t="s">
        <v>8</v>
      </c>
      <c r="G4" s="53"/>
      <c r="H4" s="54" t="s">
        <v>7</v>
      </c>
      <c r="I4" s="52" t="s">
        <v>8</v>
      </c>
      <c r="J4" s="197" t="s">
        <v>9</v>
      </c>
      <c r="K4" s="207"/>
      <c r="L4" s="208"/>
      <c r="M4" s="52" t="s">
        <v>8</v>
      </c>
      <c r="N4" s="53"/>
      <c r="O4" s="54" t="s">
        <v>7</v>
      </c>
      <c r="P4" s="52" t="s">
        <v>8</v>
      </c>
      <c r="Q4" s="197" t="s">
        <v>9</v>
      </c>
      <c r="R4" s="207"/>
      <c r="S4" s="208"/>
      <c r="T4" s="52" t="s">
        <v>8</v>
      </c>
      <c r="V4" s="158" t="s">
        <v>62</v>
      </c>
      <c r="W4" s="158"/>
      <c r="X4" s="159"/>
    </row>
    <row r="5" spans="1:24" ht="13.5">
      <c r="A5" s="209" t="s">
        <v>13</v>
      </c>
      <c r="B5" s="38" t="s">
        <v>128</v>
      </c>
      <c r="C5" s="211">
        <v>8</v>
      </c>
      <c r="D5" s="213" t="s">
        <v>6</v>
      </c>
      <c r="E5" s="211">
        <v>1</v>
      </c>
      <c r="F5" s="38" t="s">
        <v>132</v>
      </c>
      <c r="G5" s="47"/>
      <c r="H5" s="209" t="s">
        <v>13</v>
      </c>
      <c r="I5" s="38" t="s">
        <v>366</v>
      </c>
      <c r="J5" s="211">
        <v>2</v>
      </c>
      <c r="K5" s="213" t="s">
        <v>6</v>
      </c>
      <c r="L5" s="211">
        <v>8</v>
      </c>
      <c r="M5" s="38" t="s">
        <v>148</v>
      </c>
      <c r="N5" s="47"/>
      <c r="O5" s="209" t="s">
        <v>13</v>
      </c>
      <c r="P5" s="38" t="s">
        <v>148</v>
      </c>
      <c r="Q5" s="211">
        <v>8</v>
      </c>
      <c r="R5" s="213" t="s">
        <v>6</v>
      </c>
      <c r="S5" s="211">
        <v>1</v>
      </c>
      <c r="T5" s="38" t="s">
        <v>128</v>
      </c>
      <c r="V5" s="139" t="s">
        <v>37</v>
      </c>
      <c r="W5" s="139"/>
      <c r="X5" s="140"/>
    </row>
    <row r="6" spans="1:21" ht="13.5">
      <c r="A6" s="210"/>
      <c r="B6" s="38" t="s">
        <v>129</v>
      </c>
      <c r="C6" s="212"/>
      <c r="D6" s="214"/>
      <c r="E6" s="212"/>
      <c r="F6" s="38" t="s">
        <v>133</v>
      </c>
      <c r="G6" s="47"/>
      <c r="H6" s="210"/>
      <c r="I6" s="38" t="s">
        <v>146</v>
      </c>
      <c r="J6" s="212"/>
      <c r="K6" s="214"/>
      <c r="L6" s="212"/>
      <c r="M6" s="38" t="s">
        <v>149</v>
      </c>
      <c r="N6" s="47"/>
      <c r="O6" s="210"/>
      <c r="P6" s="38" t="s">
        <v>149</v>
      </c>
      <c r="Q6" s="212"/>
      <c r="R6" s="214"/>
      <c r="S6" s="212"/>
      <c r="T6" s="38" t="s">
        <v>153</v>
      </c>
      <c r="U6" s="86" t="s">
        <v>117</v>
      </c>
    </row>
    <row r="7" spans="1:23" ht="13.5">
      <c r="A7" s="209" t="s">
        <v>14</v>
      </c>
      <c r="B7" s="38" t="s">
        <v>130</v>
      </c>
      <c r="C7" s="211">
        <v>8</v>
      </c>
      <c r="D7" s="213" t="s">
        <v>6</v>
      </c>
      <c r="E7" s="211">
        <v>3</v>
      </c>
      <c r="F7" s="38" t="s">
        <v>134</v>
      </c>
      <c r="G7" s="47"/>
      <c r="H7" s="209" t="s">
        <v>14</v>
      </c>
      <c r="I7" s="38" t="s">
        <v>145</v>
      </c>
      <c r="J7" s="211">
        <v>8</v>
      </c>
      <c r="K7" s="213" t="s">
        <v>6</v>
      </c>
      <c r="L7" s="211">
        <v>3</v>
      </c>
      <c r="M7" s="38" t="s">
        <v>364</v>
      </c>
      <c r="N7" s="47"/>
      <c r="O7" s="209" t="s">
        <v>14</v>
      </c>
      <c r="P7" s="38" t="s">
        <v>150</v>
      </c>
      <c r="Q7" s="211">
        <v>2</v>
      </c>
      <c r="R7" s="213" t="s">
        <v>6</v>
      </c>
      <c r="S7" s="211">
        <v>8</v>
      </c>
      <c r="T7" s="38" t="s">
        <v>130</v>
      </c>
      <c r="U7" s="51">
        <v>1</v>
      </c>
      <c r="V7" s="85" t="s">
        <v>107</v>
      </c>
      <c r="W7" s="85" t="s">
        <v>108</v>
      </c>
    </row>
    <row r="8" spans="1:23" ht="13.5">
      <c r="A8" s="210"/>
      <c r="B8" s="38" t="s">
        <v>131</v>
      </c>
      <c r="C8" s="212"/>
      <c r="D8" s="214"/>
      <c r="E8" s="212"/>
      <c r="F8" s="38" t="s">
        <v>135</v>
      </c>
      <c r="G8" s="47"/>
      <c r="H8" s="210"/>
      <c r="I8" s="38" t="s">
        <v>367</v>
      </c>
      <c r="J8" s="212"/>
      <c r="K8" s="214"/>
      <c r="L8" s="212"/>
      <c r="M8" s="38" t="s">
        <v>365</v>
      </c>
      <c r="N8" s="47"/>
      <c r="O8" s="210"/>
      <c r="P8" s="38" t="s">
        <v>151</v>
      </c>
      <c r="Q8" s="212"/>
      <c r="R8" s="214"/>
      <c r="S8" s="212"/>
      <c r="T8" s="38" t="s">
        <v>152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38" t="s">
        <v>1003</v>
      </c>
      <c r="C9" s="44">
        <v>8</v>
      </c>
      <c r="D9" s="45" t="s">
        <v>6</v>
      </c>
      <c r="E9" s="44">
        <v>9</v>
      </c>
      <c r="F9" s="38" t="s">
        <v>136</v>
      </c>
      <c r="G9" s="47"/>
      <c r="H9" s="49" t="s">
        <v>10</v>
      </c>
      <c r="I9" s="38" t="s">
        <v>143</v>
      </c>
      <c r="J9" s="44">
        <v>1</v>
      </c>
      <c r="K9" s="45" t="s">
        <v>6</v>
      </c>
      <c r="L9" s="44">
        <v>8</v>
      </c>
      <c r="M9" s="38" t="s">
        <v>148</v>
      </c>
      <c r="N9" s="47"/>
      <c r="O9" s="49" t="s">
        <v>10</v>
      </c>
      <c r="P9" s="38" t="s">
        <v>149</v>
      </c>
      <c r="Q9" s="44">
        <v>8</v>
      </c>
      <c r="R9" s="45" t="s">
        <v>6</v>
      </c>
      <c r="S9" s="44">
        <v>4</v>
      </c>
      <c r="T9" s="38" t="s">
        <v>152</v>
      </c>
      <c r="U9" s="51">
        <v>3</v>
      </c>
      <c r="V9" s="85" t="s">
        <v>111</v>
      </c>
      <c r="W9" s="85" t="s">
        <v>112</v>
      </c>
    </row>
    <row r="10" spans="1:23" ht="13.5">
      <c r="A10" s="55"/>
      <c r="B10" s="55"/>
      <c r="C10" s="55">
        <f>SUM(C5:C9)</f>
        <v>24</v>
      </c>
      <c r="D10" s="55"/>
      <c r="E10" s="55">
        <f>SUM(E5:E9)</f>
        <v>13</v>
      </c>
      <c r="F10" s="55"/>
      <c r="G10" s="55"/>
      <c r="H10" s="55"/>
      <c r="I10" s="55"/>
      <c r="J10" s="55">
        <f>SUM(J5:J9)</f>
        <v>11</v>
      </c>
      <c r="K10" s="55"/>
      <c r="L10" s="55">
        <f>SUM(L5:L9)</f>
        <v>19</v>
      </c>
      <c r="M10" s="55"/>
      <c r="N10" s="55"/>
      <c r="O10" s="55"/>
      <c r="P10" s="55"/>
      <c r="Q10" s="55">
        <f>SUM(Q5:Q9)</f>
        <v>18</v>
      </c>
      <c r="R10" s="55"/>
      <c r="S10" s="55">
        <f>SUM(S5:S9)</f>
        <v>13</v>
      </c>
      <c r="T10" s="55"/>
      <c r="U10" s="51">
        <v>4</v>
      </c>
      <c r="V10" s="85" t="s">
        <v>113</v>
      </c>
      <c r="W10" s="85" t="s">
        <v>114</v>
      </c>
    </row>
    <row r="11" spans="1:23" ht="13.5">
      <c r="A11" s="49" t="s">
        <v>0</v>
      </c>
      <c r="B11" s="38" t="s">
        <v>890</v>
      </c>
      <c r="C11" s="197" t="s">
        <v>1</v>
      </c>
      <c r="D11" s="207"/>
      <c r="E11" s="208"/>
      <c r="F11" s="38" t="s">
        <v>347</v>
      </c>
      <c r="G11" s="47"/>
      <c r="H11" s="49" t="s">
        <v>0</v>
      </c>
      <c r="I11" s="38" t="s">
        <v>321</v>
      </c>
      <c r="J11" s="197" t="s">
        <v>1</v>
      </c>
      <c r="K11" s="207"/>
      <c r="L11" s="208"/>
      <c r="M11" s="38" t="s">
        <v>972</v>
      </c>
      <c r="N11" s="47"/>
      <c r="O11" s="49" t="s">
        <v>0</v>
      </c>
      <c r="P11" s="38" t="s">
        <v>1042</v>
      </c>
      <c r="Q11" s="197" t="s">
        <v>1</v>
      </c>
      <c r="R11" s="207"/>
      <c r="S11" s="208"/>
      <c r="T11" s="38" t="s">
        <v>790</v>
      </c>
      <c r="U11" s="51">
        <v>5</v>
      </c>
      <c r="V11" s="85" t="s">
        <v>115</v>
      </c>
      <c r="W11" s="85" t="s">
        <v>116</v>
      </c>
    </row>
    <row r="12" spans="1:20" ht="13.5">
      <c r="A12" s="52" t="s">
        <v>2</v>
      </c>
      <c r="B12" s="52" t="s">
        <v>3</v>
      </c>
      <c r="C12" s="197" t="s">
        <v>4</v>
      </c>
      <c r="D12" s="207"/>
      <c r="E12" s="208"/>
      <c r="F12" s="52" t="s">
        <v>5</v>
      </c>
      <c r="G12" s="53"/>
      <c r="H12" s="52" t="s">
        <v>2</v>
      </c>
      <c r="I12" s="52" t="s">
        <v>3</v>
      </c>
      <c r="J12" s="197" t="s">
        <v>4</v>
      </c>
      <c r="K12" s="207"/>
      <c r="L12" s="208"/>
      <c r="M12" s="52" t="s">
        <v>5</v>
      </c>
      <c r="N12" s="53"/>
      <c r="O12" s="52" t="s">
        <v>2</v>
      </c>
      <c r="P12" s="52" t="s">
        <v>3</v>
      </c>
      <c r="Q12" s="197" t="s">
        <v>4</v>
      </c>
      <c r="R12" s="207"/>
      <c r="S12" s="208"/>
      <c r="T12" s="52" t="s">
        <v>5</v>
      </c>
    </row>
    <row r="13" spans="1:20" ht="13.5">
      <c r="A13" s="48">
        <v>2</v>
      </c>
      <c r="B13" s="38" t="str">
        <f>V4</f>
        <v>みやふじ静岡Ｂ</v>
      </c>
      <c r="C13" s="44">
        <v>0</v>
      </c>
      <c r="D13" s="45" t="s">
        <v>6</v>
      </c>
      <c r="E13" s="44">
        <v>3</v>
      </c>
      <c r="F13" s="38" t="str">
        <f>V3</f>
        <v>ラミティエ</v>
      </c>
      <c r="G13" s="47"/>
      <c r="H13" s="48">
        <v>3</v>
      </c>
      <c r="I13" s="38" t="str">
        <f>V2</f>
        <v>アクトスポーツクラブＢ</v>
      </c>
      <c r="J13" s="44">
        <v>1</v>
      </c>
      <c r="K13" s="45" t="s">
        <v>6</v>
      </c>
      <c r="L13" s="44">
        <v>2</v>
      </c>
      <c r="M13" s="38" t="str">
        <f>V3</f>
        <v>ラミティエ</v>
      </c>
      <c r="N13" s="47"/>
      <c r="O13" s="48">
        <v>3</v>
      </c>
      <c r="P13" s="38" t="str">
        <f>V5</f>
        <v>東レＡ</v>
      </c>
      <c r="Q13" s="44">
        <v>2</v>
      </c>
      <c r="R13" s="45" t="s">
        <v>6</v>
      </c>
      <c r="S13" s="44">
        <v>1</v>
      </c>
      <c r="T13" s="38" t="str">
        <f>V4</f>
        <v>みやふじ静岡Ｂ</v>
      </c>
    </row>
    <row r="14" spans="1:20" ht="13.5">
      <c r="A14" s="54" t="s">
        <v>7</v>
      </c>
      <c r="B14" s="52" t="s">
        <v>8</v>
      </c>
      <c r="C14" s="197" t="s">
        <v>9</v>
      </c>
      <c r="D14" s="207"/>
      <c r="E14" s="208"/>
      <c r="F14" s="52" t="s">
        <v>8</v>
      </c>
      <c r="G14" s="53"/>
      <c r="H14" s="54" t="s">
        <v>7</v>
      </c>
      <c r="I14" s="52" t="s">
        <v>8</v>
      </c>
      <c r="J14" s="197" t="s">
        <v>9</v>
      </c>
      <c r="K14" s="207"/>
      <c r="L14" s="208"/>
      <c r="M14" s="52" t="s">
        <v>8</v>
      </c>
      <c r="N14" s="53"/>
      <c r="O14" s="54" t="s">
        <v>7</v>
      </c>
      <c r="P14" s="52" t="s">
        <v>8</v>
      </c>
      <c r="Q14" s="197" t="s">
        <v>9</v>
      </c>
      <c r="R14" s="207"/>
      <c r="S14" s="208"/>
      <c r="T14" s="52" t="s">
        <v>8</v>
      </c>
    </row>
    <row r="15" spans="1:20" ht="13.5">
      <c r="A15" s="209" t="s">
        <v>13</v>
      </c>
      <c r="B15" s="38" t="s">
        <v>134</v>
      </c>
      <c r="C15" s="211">
        <v>6</v>
      </c>
      <c r="D15" s="213" t="s">
        <v>6</v>
      </c>
      <c r="E15" s="211">
        <v>8</v>
      </c>
      <c r="F15" s="38" t="s">
        <v>139</v>
      </c>
      <c r="G15" s="47"/>
      <c r="H15" s="209" t="s">
        <v>13</v>
      </c>
      <c r="I15" s="38" t="s">
        <v>142</v>
      </c>
      <c r="J15" s="211">
        <v>2</v>
      </c>
      <c r="K15" s="213" t="s">
        <v>6</v>
      </c>
      <c r="L15" s="211">
        <v>8</v>
      </c>
      <c r="M15" s="38" t="s">
        <v>137</v>
      </c>
      <c r="N15" s="47"/>
      <c r="O15" s="209" t="s">
        <v>13</v>
      </c>
      <c r="P15" s="38" t="s">
        <v>148</v>
      </c>
      <c r="Q15" s="211">
        <v>8</v>
      </c>
      <c r="R15" s="213" t="s">
        <v>6</v>
      </c>
      <c r="S15" s="211">
        <v>1</v>
      </c>
      <c r="T15" s="38" t="s">
        <v>1054</v>
      </c>
    </row>
    <row r="16" spans="1:20" ht="13.5">
      <c r="A16" s="210"/>
      <c r="B16" s="38" t="s">
        <v>136</v>
      </c>
      <c r="C16" s="212"/>
      <c r="D16" s="214"/>
      <c r="E16" s="212"/>
      <c r="F16" s="38" t="s">
        <v>140</v>
      </c>
      <c r="G16" s="47"/>
      <c r="H16" s="210"/>
      <c r="I16" s="38" t="s">
        <v>143</v>
      </c>
      <c r="J16" s="212"/>
      <c r="K16" s="214"/>
      <c r="L16" s="212"/>
      <c r="M16" s="38" t="s">
        <v>138</v>
      </c>
      <c r="N16" s="47"/>
      <c r="O16" s="210"/>
      <c r="P16" s="38" t="s">
        <v>150</v>
      </c>
      <c r="Q16" s="212"/>
      <c r="R16" s="214"/>
      <c r="S16" s="212"/>
      <c r="T16" s="38" t="s">
        <v>135</v>
      </c>
    </row>
    <row r="17" spans="1:20" ht="13.5">
      <c r="A17" s="209" t="s">
        <v>14</v>
      </c>
      <c r="B17" s="38" t="s">
        <v>132</v>
      </c>
      <c r="C17" s="211">
        <v>2</v>
      </c>
      <c r="D17" s="213" t="s">
        <v>6</v>
      </c>
      <c r="E17" s="211">
        <v>8</v>
      </c>
      <c r="F17" s="38" t="s">
        <v>137</v>
      </c>
      <c r="G17" s="47"/>
      <c r="H17" s="209" t="s">
        <v>14</v>
      </c>
      <c r="I17" s="38" t="s">
        <v>144</v>
      </c>
      <c r="J17" s="211">
        <v>5</v>
      </c>
      <c r="K17" s="213" t="s">
        <v>6</v>
      </c>
      <c r="L17" s="211">
        <v>8</v>
      </c>
      <c r="M17" s="38" t="s">
        <v>139</v>
      </c>
      <c r="N17" s="47"/>
      <c r="O17" s="209" t="s">
        <v>14</v>
      </c>
      <c r="P17" s="38" t="s">
        <v>364</v>
      </c>
      <c r="Q17" s="211">
        <v>4</v>
      </c>
      <c r="R17" s="213" t="s">
        <v>6</v>
      </c>
      <c r="S17" s="211">
        <v>8</v>
      </c>
      <c r="T17" s="38" t="s">
        <v>134</v>
      </c>
    </row>
    <row r="18" spans="1:20" ht="13.5">
      <c r="A18" s="210"/>
      <c r="B18" s="38" t="s">
        <v>133</v>
      </c>
      <c r="C18" s="212"/>
      <c r="D18" s="214"/>
      <c r="E18" s="212"/>
      <c r="F18" s="38" t="s">
        <v>138</v>
      </c>
      <c r="G18" s="47"/>
      <c r="H18" s="210"/>
      <c r="I18" s="38" t="s">
        <v>145</v>
      </c>
      <c r="J18" s="212"/>
      <c r="K18" s="214"/>
      <c r="L18" s="212"/>
      <c r="M18" s="38" t="s">
        <v>140</v>
      </c>
      <c r="N18" s="47"/>
      <c r="O18" s="210"/>
      <c r="P18" s="38" t="s">
        <v>365</v>
      </c>
      <c r="Q18" s="212"/>
      <c r="R18" s="214"/>
      <c r="S18" s="212"/>
      <c r="T18" s="38" t="s">
        <v>136</v>
      </c>
    </row>
    <row r="19" spans="1:20" ht="13.5">
      <c r="A19" s="49" t="s">
        <v>10</v>
      </c>
      <c r="B19" s="38" t="s">
        <v>135</v>
      </c>
      <c r="C19" s="44">
        <v>6</v>
      </c>
      <c r="D19" s="45" t="s">
        <v>6</v>
      </c>
      <c r="E19" s="44">
        <v>8</v>
      </c>
      <c r="F19" s="38" t="s">
        <v>351</v>
      </c>
      <c r="G19" s="47"/>
      <c r="H19" s="49" t="s">
        <v>10</v>
      </c>
      <c r="I19" s="38" t="s">
        <v>146</v>
      </c>
      <c r="J19" s="44">
        <v>8</v>
      </c>
      <c r="K19" s="45" t="s">
        <v>6</v>
      </c>
      <c r="L19" s="44">
        <v>3</v>
      </c>
      <c r="M19" s="38" t="s">
        <v>141</v>
      </c>
      <c r="N19" s="47"/>
      <c r="O19" s="49" t="s">
        <v>10</v>
      </c>
      <c r="P19" s="38" t="s">
        <v>148</v>
      </c>
      <c r="Q19" s="44">
        <v>8</v>
      </c>
      <c r="R19" s="45" t="s">
        <v>6</v>
      </c>
      <c r="S19" s="44">
        <v>0</v>
      </c>
      <c r="T19" s="38" t="s">
        <v>133</v>
      </c>
    </row>
    <row r="20" spans="1:20" ht="13.5">
      <c r="A20" s="55"/>
      <c r="B20" s="55"/>
      <c r="C20" s="55">
        <f>SUM(C15:C19)</f>
        <v>14</v>
      </c>
      <c r="D20" s="55"/>
      <c r="E20" s="55">
        <f>SUM(E15:E19)</f>
        <v>24</v>
      </c>
      <c r="F20" s="55"/>
      <c r="G20" s="55"/>
      <c r="H20" s="55"/>
      <c r="I20" s="55"/>
      <c r="J20" s="55">
        <f>SUM(J15:J19)</f>
        <v>15</v>
      </c>
      <c r="K20" s="55"/>
      <c r="L20" s="55">
        <f>SUM(L15:L19)</f>
        <v>19</v>
      </c>
      <c r="M20" s="55"/>
      <c r="N20" s="55"/>
      <c r="O20" s="55"/>
      <c r="P20" s="55"/>
      <c r="Q20" s="55">
        <f>SUM(Q15:Q19)</f>
        <v>20</v>
      </c>
      <c r="R20" s="55"/>
      <c r="S20" s="55">
        <f>SUM(S15:S19)</f>
        <v>9</v>
      </c>
      <c r="T20" s="55"/>
    </row>
    <row r="21" spans="1:20" ht="13.5">
      <c r="A21" s="49" t="s">
        <v>0</v>
      </c>
      <c r="B21" s="38" t="s">
        <v>349</v>
      </c>
      <c r="C21" s="197" t="s">
        <v>1</v>
      </c>
      <c r="D21" s="207"/>
      <c r="E21" s="208"/>
      <c r="F21" s="38" t="s">
        <v>350</v>
      </c>
      <c r="G21" s="47"/>
      <c r="H21" s="49" t="s">
        <v>0</v>
      </c>
      <c r="I21" s="38" t="s">
        <v>950</v>
      </c>
      <c r="J21" s="197" t="s">
        <v>1</v>
      </c>
      <c r="K21" s="207"/>
      <c r="L21" s="208"/>
      <c r="M21" s="38" t="s">
        <v>347</v>
      </c>
      <c r="N21" s="47"/>
      <c r="O21" s="49" t="s">
        <v>0</v>
      </c>
      <c r="P21" s="38" t="s">
        <v>816</v>
      </c>
      <c r="Q21" s="197" t="s">
        <v>1</v>
      </c>
      <c r="R21" s="207"/>
      <c r="S21" s="208"/>
      <c r="T21" s="38" t="s">
        <v>1002</v>
      </c>
    </row>
    <row r="22" spans="1:20" ht="13.5">
      <c r="A22" s="52" t="s">
        <v>2</v>
      </c>
      <c r="B22" s="52" t="s">
        <v>3</v>
      </c>
      <c r="C22" s="197" t="s">
        <v>4</v>
      </c>
      <c r="D22" s="207"/>
      <c r="E22" s="208"/>
      <c r="F22" s="52" t="s">
        <v>5</v>
      </c>
      <c r="G22" s="53"/>
      <c r="H22" s="52" t="s">
        <v>2</v>
      </c>
      <c r="I22" s="52" t="s">
        <v>3</v>
      </c>
      <c r="J22" s="197" t="s">
        <v>4</v>
      </c>
      <c r="K22" s="207"/>
      <c r="L22" s="208"/>
      <c r="M22" s="52" t="s">
        <v>5</v>
      </c>
      <c r="N22" s="53"/>
      <c r="O22" s="52" t="s">
        <v>2</v>
      </c>
      <c r="P22" s="52" t="s">
        <v>3</v>
      </c>
      <c r="Q22" s="197" t="s">
        <v>4</v>
      </c>
      <c r="R22" s="207"/>
      <c r="S22" s="208"/>
      <c r="T22" s="52" t="s">
        <v>5</v>
      </c>
    </row>
    <row r="23" spans="1:20" ht="13.5">
      <c r="A23" s="48">
        <v>4</v>
      </c>
      <c r="B23" s="38" t="str">
        <f>V3</f>
        <v>ラミティエ</v>
      </c>
      <c r="C23" s="44">
        <v>0</v>
      </c>
      <c r="D23" s="45" t="s">
        <v>6</v>
      </c>
      <c r="E23" s="44">
        <v>3</v>
      </c>
      <c r="F23" s="38" t="str">
        <f>V1</f>
        <v>ミナミテニスクラブＡ</v>
      </c>
      <c r="G23" s="47"/>
      <c r="H23" s="48">
        <v>4</v>
      </c>
      <c r="I23" s="38" t="str">
        <f>V4</f>
        <v>みやふじ静岡Ｂ</v>
      </c>
      <c r="J23" s="44">
        <v>0</v>
      </c>
      <c r="K23" s="45" t="s">
        <v>6</v>
      </c>
      <c r="L23" s="44">
        <v>3</v>
      </c>
      <c r="M23" s="38" t="str">
        <f>V2</f>
        <v>アクトスポーツクラブＢ</v>
      </c>
      <c r="N23" s="47"/>
      <c r="O23" s="48">
        <v>5</v>
      </c>
      <c r="P23" s="38" t="str">
        <f>V1</f>
        <v>ミナミテニスクラブＡ</v>
      </c>
      <c r="Q23" s="44">
        <v>2</v>
      </c>
      <c r="R23" s="45" t="s">
        <v>6</v>
      </c>
      <c r="S23" s="44">
        <v>1</v>
      </c>
      <c r="T23" s="38" t="str">
        <f>V2</f>
        <v>アクトスポーツクラブＢ</v>
      </c>
    </row>
    <row r="24" spans="1:20" ht="13.5">
      <c r="A24" s="54" t="s">
        <v>7</v>
      </c>
      <c r="B24" s="52" t="s">
        <v>8</v>
      </c>
      <c r="C24" s="197" t="s">
        <v>9</v>
      </c>
      <c r="D24" s="207"/>
      <c r="E24" s="208"/>
      <c r="F24" s="52" t="s">
        <v>8</v>
      </c>
      <c r="G24" s="53"/>
      <c r="H24" s="54" t="s">
        <v>7</v>
      </c>
      <c r="I24" s="52" t="s">
        <v>8</v>
      </c>
      <c r="J24" s="197" t="s">
        <v>9</v>
      </c>
      <c r="K24" s="207"/>
      <c r="L24" s="208"/>
      <c r="M24" s="52" t="s">
        <v>8</v>
      </c>
      <c r="N24" s="53"/>
      <c r="O24" s="54" t="s">
        <v>7</v>
      </c>
      <c r="P24" s="52" t="s">
        <v>8</v>
      </c>
      <c r="Q24" s="197" t="s">
        <v>9</v>
      </c>
      <c r="R24" s="207"/>
      <c r="S24" s="208"/>
      <c r="T24" s="52" t="s">
        <v>8</v>
      </c>
    </row>
    <row r="25" spans="1:20" ht="13.5">
      <c r="A25" s="209" t="s">
        <v>13</v>
      </c>
      <c r="B25" s="38" t="s">
        <v>139</v>
      </c>
      <c r="C25" s="211">
        <v>3</v>
      </c>
      <c r="D25" s="213" t="s">
        <v>6</v>
      </c>
      <c r="E25" s="211">
        <v>8</v>
      </c>
      <c r="F25" s="38" t="s">
        <v>128</v>
      </c>
      <c r="G25" s="47"/>
      <c r="H25" s="209" t="s">
        <v>13</v>
      </c>
      <c r="I25" s="38" t="s">
        <v>134</v>
      </c>
      <c r="J25" s="211">
        <v>4</v>
      </c>
      <c r="K25" s="213" t="s">
        <v>6</v>
      </c>
      <c r="L25" s="211">
        <v>8</v>
      </c>
      <c r="M25" s="38" t="s">
        <v>142</v>
      </c>
      <c r="N25" s="47"/>
      <c r="O25" s="209" t="s">
        <v>13</v>
      </c>
      <c r="P25" s="38" t="s">
        <v>128</v>
      </c>
      <c r="Q25" s="211">
        <v>8</v>
      </c>
      <c r="R25" s="213" t="s">
        <v>6</v>
      </c>
      <c r="S25" s="211">
        <v>9</v>
      </c>
      <c r="T25" s="38" t="s">
        <v>366</v>
      </c>
    </row>
    <row r="26" spans="1:20" ht="13.5">
      <c r="A26" s="210"/>
      <c r="B26" s="38" t="s">
        <v>140</v>
      </c>
      <c r="C26" s="212"/>
      <c r="D26" s="214"/>
      <c r="E26" s="212"/>
      <c r="F26" s="38" t="s">
        <v>129</v>
      </c>
      <c r="G26" s="47"/>
      <c r="H26" s="210"/>
      <c r="I26" s="38" t="s">
        <v>136</v>
      </c>
      <c r="J26" s="212"/>
      <c r="K26" s="214"/>
      <c r="L26" s="212"/>
      <c r="M26" s="38" t="s">
        <v>366</v>
      </c>
      <c r="N26" s="47"/>
      <c r="O26" s="210"/>
      <c r="P26" s="38" t="s">
        <v>129</v>
      </c>
      <c r="Q26" s="212"/>
      <c r="R26" s="214"/>
      <c r="S26" s="212"/>
      <c r="T26" s="38" t="s">
        <v>146</v>
      </c>
    </row>
    <row r="27" spans="1:20" ht="13.5">
      <c r="A27" s="209" t="s">
        <v>14</v>
      </c>
      <c r="B27" s="38" t="s">
        <v>141</v>
      </c>
      <c r="C27" s="211">
        <v>2</v>
      </c>
      <c r="D27" s="213" t="s">
        <v>6</v>
      </c>
      <c r="E27" s="211">
        <v>8</v>
      </c>
      <c r="F27" s="38" t="s">
        <v>130</v>
      </c>
      <c r="G27" s="47"/>
      <c r="H27" s="209" t="s">
        <v>14</v>
      </c>
      <c r="I27" s="38" t="s">
        <v>132</v>
      </c>
      <c r="J27" s="211">
        <v>2</v>
      </c>
      <c r="K27" s="213" t="s">
        <v>6</v>
      </c>
      <c r="L27" s="211">
        <v>8</v>
      </c>
      <c r="M27" s="38" t="s">
        <v>144</v>
      </c>
      <c r="N27" s="47"/>
      <c r="O27" s="209" t="s">
        <v>14</v>
      </c>
      <c r="P27" s="38" t="s">
        <v>130</v>
      </c>
      <c r="Q27" s="211">
        <v>8</v>
      </c>
      <c r="R27" s="213" t="s">
        <v>6</v>
      </c>
      <c r="S27" s="211">
        <v>3</v>
      </c>
      <c r="T27" s="38" t="s">
        <v>143</v>
      </c>
    </row>
    <row r="28" spans="1:20" ht="13.5">
      <c r="A28" s="210"/>
      <c r="B28" s="38" t="s">
        <v>351</v>
      </c>
      <c r="C28" s="212"/>
      <c r="D28" s="214"/>
      <c r="E28" s="212"/>
      <c r="F28" s="38" t="s">
        <v>152</v>
      </c>
      <c r="G28" s="47"/>
      <c r="H28" s="210"/>
      <c r="I28" s="38" t="s">
        <v>133</v>
      </c>
      <c r="J28" s="212"/>
      <c r="K28" s="214"/>
      <c r="L28" s="212"/>
      <c r="M28" s="38" t="s">
        <v>145</v>
      </c>
      <c r="N28" s="47"/>
      <c r="O28" s="210"/>
      <c r="P28" s="38" t="s">
        <v>152</v>
      </c>
      <c r="Q28" s="212"/>
      <c r="R28" s="214"/>
      <c r="S28" s="212"/>
      <c r="T28" s="38" t="s">
        <v>144</v>
      </c>
    </row>
    <row r="29" spans="1:20" ht="13.5">
      <c r="A29" s="49" t="s">
        <v>10</v>
      </c>
      <c r="B29" s="38" t="s">
        <v>137</v>
      </c>
      <c r="C29" s="44">
        <v>4</v>
      </c>
      <c r="D29" s="45" t="s">
        <v>6</v>
      </c>
      <c r="E29" s="44">
        <v>8</v>
      </c>
      <c r="F29" s="38" t="s">
        <v>152</v>
      </c>
      <c r="G29" s="47"/>
      <c r="H29" s="49" t="s">
        <v>10</v>
      </c>
      <c r="I29" s="38" t="s">
        <v>135</v>
      </c>
      <c r="J29" s="44">
        <v>6</v>
      </c>
      <c r="K29" s="45" t="s">
        <v>6</v>
      </c>
      <c r="L29" s="44">
        <v>8</v>
      </c>
      <c r="M29" s="38" t="s">
        <v>367</v>
      </c>
      <c r="N29" s="47"/>
      <c r="O29" s="49" t="s">
        <v>10</v>
      </c>
      <c r="P29" s="38" t="s">
        <v>152</v>
      </c>
      <c r="Q29" s="44">
        <v>8</v>
      </c>
      <c r="R29" s="45" t="s">
        <v>6</v>
      </c>
      <c r="S29" s="44">
        <v>1</v>
      </c>
      <c r="T29" s="38" t="s">
        <v>142</v>
      </c>
    </row>
    <row r="30" spans="1:20" ht="13.5">
      <c r="A30" s="55"/>
      <c r="B30" s="55"/>
      <c r="C30" s="55">
        <f>SUM(C25:C29)</f>
        <v>9</v>
      </c>
      <c r="D30" s="55"/>
      <c r="E30" s="55">
        <f>SUM(E25:E29)</f>
        <v>24</v>
      </c>
      <c r="F30" s="55"/>
      <c r="G30" s="55"/>
      <c r="H30" s="55"/>
      <c r="I30" s="55"/>
      <c r="J30" s="55">
        <f>SUM(J25:J29)</f>
        <v>12</v>
      </c>
      <c r="K30" s="55"/>
      <c r="L30" s="55">
        <f>SUM(L25:L29)</f>
        <v>24</v>
      </c>
      <c r="M30" s="55"/>
      <c r="N30" s="55"/>
      <c r="O30" s="55"/>
      <c r="P30" s="55"/>
      <c r="Q30" s="55">
        <f>SUM(Q25:Q29)</f>
        <v>24</v>
      </c>
      <c r="R30" s="55"/>
      <c r="S30" s="55">
        <f>SUM(S25:S29)</f>
        <v>13</v>
      </c>
      <c r="T30" s="55"/>
    </row>
    <row r="31" spans="1:20" ht="13.5">
      <c r="A31" s="49" t="s">
        <v>0</v>
      </c>
      <c r="B31" s="38" t="s">
        <v>864</v>
      </c>
      <c r="C31" s="197" t="s">
        <v>1</v>
      </c>
      <c r="D31" s="207"/>
      <c r="E31" s="208"/>
      <c r="F31" s="38" t="s">
        <v>164</v>
      </c>
      <c r="G31" s="47"/>
      <c r="H31" s="56"/>
      <c r="I31" s="57"/>
      <c r="J31" s="56"/>
      <c r="K31" s="56"/>
      <c r="L31" s="56"/>
      <c r="M31" s="57"/>
      <c r="N31" s="58"/>
      <c r="O31" s="56"/>
      <c r="P31" s="57"/>
      <c r="Q31" s="56"/>
      <c r="R31" s="56"/>
      <c r="S31" s="56"/>
      <c r="T31" s="57"/>
    </row>
    <row r="32" spans="1:20" ht="13.5">
      <c r="A32" s="52" t="s">
        <v>2</v>
      </c>
      <c r="B32" s="52" t="s">
        <v>3</v>
      </c>
      <c r="C32" s="197" t="s">
        <v>4</v>
      </c>
      <c r="D32" s="207"/>
      <c r="E32" s="208"/>
      <c r="F32" s="52" t="s">
        <v>5</v>
      </c>
      <c r="G32" s="53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3.5">
      <c r="A33" s="48">
        <v>5</v>
      </c>
      <c r="B33" s="38" t="str">
        <f>V3</f>
        <v>ラミティエ</v>
      </c>
      <c r="C33" s="44">
        <v>1</v>
      </c>
      <c r="D33" s="45" t="s">
        <v>6</v>
      </c>
      <c r="E33" s="44">
        <v>2</v>
      </c>
      <c r="F33" s="38" t="str">
        <f>V5</f>
        <v>東レＡ</v>
      </c>
      <c r="G33" s="47"/>
      <c r="H33" s="56"/>
      <c r="I33" s="57"/>
      <c r="J33" s="56"/>
      <c r="K33" s="56"/>
      <c r="L33" s="56"/>
      <c r="M33" s="57"/>
      <c r="N33" s="58"/>
      <c r="O33" s="56"/>
      <c r="P33" s="57"/>
      <c r="Q33" s="56"/>
      <c r="R33" s="56"/>
      <c r="S33" s="56"/>
      <c r="T33" s="57"/>
    </row>
    <row r="34" spans="1:20" ht="13.5">
      <c r="A34" s="54" t="s">
        <v>7</v>
      </c>
      <c r="B34" s="52" t="s">
        <v>8</v>
      </c>
      <c r="C34" s="197" t="s">
        <v>9</v>
      </c>
      <c r="D34" s="207"/>
      <c r="E34" s="208"/>
      <c r="F34" s="52" t="s">
        <v>8</v>
      </c>
      <c r="G34" s="53"/>
      <c r="H34" s="56"/>
      <c r="I34" s="56"/>
      <c r="J34" s="56"/>
      <c r="K34" s="56"/>
      <c r="L34" s="56"/>
      <c r="M34" s="57"/>
      <c r="N34" s="56"/>
      <c r="O34" s="56"/>
      <c r="P34" s="56"/>
      <c r="Q34" s="56"/>
      <c r="R34" s="56"/>
      <c r="S34" s="56"/>
      <c r="T34" s="56"/>
    </row>
    <row r="35" spans="1:20" ht="13.5">
      <c r="A35" s="209" t="s">
        <v>13</v>
      </c>
      <c r="B35" s="38" t="s">
        <v>139</v>
      </c>
      <c r="C35" s="211">
        <v>4</v>
      </c>
      <c r="D35" s="213" t="s">
        <v>6</v>
      </c>
      <c r="E35" s="211">
        <v>8</v>
      </c>
      <c r="F35" s="38" t="s">
        <v>149</v>
      </c>
      <c r="G35" s="47"/>
      <c r="H35" s="56"/>
      <c r="I35" s="57"/>
      <c r="J35" s="56"/>
      <c r="K35" s="56"/>
      <c r="L35" s="56"/>
      <c r="M35" s="57"/>
      <c r="N35" s="58"/>
      <c r="O35" s="56"/>
      <c r="P35" s="57"/>
      <c r="Q35" s="56"/>
      <c r="R35" s="56"/>
      <c r="S35" s="56"/>
      <c r="T35" s="57"/>
    </row>
    <row r="36" spans="1:20" ht="13.5">
      <c r="A36" s="210"/>
      <c r="B36" s="38" t="s">
        <v>140</v>
      </c>
      <c r="C36" s="212"/>
      <c r="D36" s="214"/>
      <c r="E36" s="212"/>
      <c r="F36" s="38" t="s">
        <v>364</v>
      </c>
      <c r="G36" s="47"/>
      <c r="H36" s="56"/>
      <c r="I36" s="57"/>
      <c r="J36" s="56"/>
      <c r="K36" s="56"/>
      <c r="L36" s="56"/>
      <c r="M36" s="57"/>
      <c r="N36" s="58"/>
      <c r="O36" s="56"/>
      <c r="P36" s="57"/>
      <c r="Q36" s="56"/>
      <c r="R36" s="56"/>
      <c r="S36" s="56"/>
      <c r="T36" s="57"/>
    </row>
    <row r="37" spans="1:20" ht="13.5">
      <c r="A37" s="209" t="s">
        <v>14</v>
      </c>
      <c r="B37" s="38" t="s">
        <v>137</v>
      </c>
      <c r="C37" s="211">
        <v>4</v>
      </c>
      <c r="D37" s="213" t="s">
        <v>6</v>
      </c>
      <c r="E37" s="211">
        <v>8</v>
      </c>
      <c r="F37" s="38" t="s">
        <v>148</v>
      </c>
      <c r="G37" s="47"/>
      <c r="H37" s="56"/>
      <c r="I37" s="57"/>
      <c r="J37" s="56"/>
      <c r="K37" s="56"/>
      <c r="L37" s="56"/>
      <c r="M37" s="57"/>
      <c r="N37" s="58"/>
      <c r="O37" s="56"/>
      <c r="P37" s="57"/>
      <c r="Q37" s="56"/>
      <c r="R37" s="56"/>
      <c r="S37" s="56"/>
      <c r="T37" s="57"/>
    </row>
    <row r="38" spans="1:20" ht="13.5">
      <c r="A38" s="210"/>
      <c r="B38" s="38" t="s">
        <v>138</v>
      </c>
      <c r="C38" s="212"/>
      <c r="D38" s="214"/>
      <c r="E38" s="212"/>
      <c r="F38" s="38" t="s">
        <v>150</v>
      </c>
      <c r="G38" s="47"/>
      <c r="H38" s="56"/>
      <c r="I38" s="57"/>
      <c r="J38" s="56"/>
      <c r="K38" s="56"/>
      <c r="L38" s="56"/>
      <c r="M38" s="57"/>
      <c r="N38" s="58"/>
      <c r="O38" s="56"/>
      <c r="P38" s="57"/>
      <c r="Q38" s="56"/>
      <c r="R38" s="56"/>
      <c r="S38" s="56"/>
      <c r="T38" s="57"/>
    </row>
    <row r="39" spans="1:20" ht="13.5">
      <c r="A39" s="49" t="s">
        <v>10</v>
      </c>
      <c r="B39" s="38" t="s">
        <v>351</v>
      </c>
      <c r="C39" s="44">
        <v>8</v>
      </c>
      <c r="D39" s="45" t="s">
        <v>6</v>
      </c>
      <c r="E39" s="44">
        <v>2</v>
      </c>
      <c r="F39" s="38" t="s">
        <v>151</v>
      </c>
      <c r="G39" s="47"/>
      <c r="H39" s="56"/>
      <c r="I39" s="57"/>
      <c r="J39" s="56"/>
      <c r="K39" s="56"/>
      <c r="L39" s="56"/>
      <c r="M39" s="57"/>
      <c r="N39" s="58"/>
      <c r="O39" s="56"/>
      <c r="P39" s="57"/>
      <c r="Q39" s="56"/>
      <c r="R39" s="56"/>
      <c r="S39" s="56"/>
      <c r="T39" s="57"/>
    </row>
    <row r="40" spans="1:20" ht="13.5">
      <c r="A40" s="55"/>
      <c r="B40" s="55"/>
      <c r="C40" s="55">
        <f>SUM(C35:C39)</f>
        <v>16</v>
      </c>
      <c r="D40" s="55"/>
      <c r="E40" s="55">
        <f>SUM(E35:E39)</f>
        <v>18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</sheetData>
  <mergeCells count="115">
    <mergeCell ref="V5:X5"/>
    <mergeCell ref="V1:X1"/>
    <mergeCell ref="V2:X2"/>
    <mergeCell ref="V3:X3"/>
    <mergeCell ref="V4:X4"/>
    <mergeCell ref="C31:E31"/>
    <mergeCell ref="C32:E32"/>
    <mergeCell ref="C34:E34"/>
    <mergeCell ref="Q24:S24"/>
    <mergeCell ref="C24:E24"/>
    <mergeCell ref="J24:L24"/>
    <mergeCell ref="H27:H28"/>
    <mergeCell ref="E25:E26"/>
    <mergeCell ref="H25:H26"/>
    <mergeCell ref="J25:J26"/>
    <mergeCell ref="A27:A28"/>
    <mergeCell ref="C27:C28"/>
    <mergeCell ref="D27:D28"/>
    <mergeCell ref="E27:E28"/>
    <mergeCell ref="A25:A26"/>
    <mergeCell ref="C25:C26"/>
    <mergeCell ref="Q21:S21"/>
    <mergeCell ref="Q22:S22"/>
    <mergeCell ref="C22:E22"/>
    <mergeCell ref="J22:L22"/>
    <mergeCell ref="L25:L26"/>
    <mergeCell ref="O25:O26"/>
    <mergeCell ref="Q25:Q26"/>
    <mergeCell ref="D25:D26"/>
    <mergeCell ref="H17:H18"/>
    <mergeCell ref="J17:J18"/>
    <mergeCell ref="C21:E21"/>
    <mergeCell ref="J21:L21"/>
    <mergeCell ref="K17:K18"/>
    <mergeCell ref="L17:L18"/>
    <mergeCell ref="A17:A18"/>
    <mergeCell ref="C17:C18"/>
    <mergeCell ref="D17:D18"/>
    <mergeCell ref="E17:E18"/>
    <mergeCell ref="C14:E14"/>
    <mergeCell ref="J14:L14"/>
    <mergeCell ref="Q14:S14"/>
    <mergeCell ref="C12:E12"/>
    <mergeCell ref="J12:L12"/>
    <mergeCell ref="Q12:S12"/>
    <mergeCell ref="C11:E11"/>
    <mergeCell ref="J11:L11"/>
    <mergeCell ref="S7:S8"/>
    <mergeCell ref="Q11:S11"/>
    <mergeCell ref="O7:O8"/>
    <mergeCell ref="Q7:Q8"/>
    <mergeCell ref="R7:R8"/>
    <mergeCell ref="H7:H8"/>
    <mergeCell ref="Q1:S1"/>
    <mergeCell ref="Q2:S2"/>
    <mergeCell ref="Q4:S4"/>
    <mergeCell ref="O5:O6"/>
    <mergeCell ref="Q5:Q6"/>
    <mergeCell ref="R5:R6"/>
    <mergeCell ref="S5:S6"/>
    <mergeCell ref="H5:H6"/>
    <mergeCell ref="L7:L8"/>
    <mergeCell ref="J1:L1"/>
    <mergeCell ref="J2:L2"/>
    <mergeCell ref="J4:L4"/>
    <mergeCell ref="J5:J6"/>
    <mergeCell ref="K5:K6"/>
    <mergeCell ref="L5:L6"/>
    <mergeCell ref="J7:J8"/>
    <mergeCell ref="K7:K8"/>
    <mergeCell ref="C1:E1"/>
    <mergeCell ref="E7:E8"/>
    <mergeCell ref="C2:E2"/>
    <mergeCell ref="C4:E4"/>
    <mergeCell ref="E5:E6"/>
    <mergeCell ref="A5:A6"/>
    <mergeCell ref="A7:A8"/>
    <mergeCell ref="C5:C6"/>
    <mergeCell ref="D5:D6"/>
    <mergeCell ref="C7:C8"/>
    <mergeCell ref="D7:D8"/>
    <mergeCell ref="A15:A16"/>
    <mergeCell ref="C15:C16"/>
    <mergeCell ref="D15:D16"/>
    <mergeCell ref="E15:E16"/>
    <mergeCell ref="H15:H16"/>
    <mergeCell ref="J15:J16"/>
    <mergeCell ref="K15:K16"/>
    <mergeCell ref="L15:L16"/>
    <mergeCell ref="O15:O16"/>
    <mergeCell ref="Q15:Q16"/>
    <mergeCell ref="R15:R16"/>
    <mergeCell ref="S15:S16"/>
    <mergeCell ref="O17:O18"/>
    <mergeCell ref="Q17:Q18"/>
    <mergeCell ref="R17:R18"/>
    <mergeCell ref="S17:S18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A35:A36"/>
    <mergeCell ref="C35:C36"/>
    <mergeCell ref="D35:D36"/>
    <mergeCell ref="E35:E36"/>
    <mergeCell ref="A37:A38"/>
    <mergeCell ref="C37:C38"/>
    <mergeCell ref="D37:D38"/>
    <mergeCell ref="E37:E38"/>
  </mergeCells>
  <printOptions/>
  <pageMargins left="0.21" right="0.15" top="1" bottom="1" header="0.512" footer="0.512"/>
  <pageSetup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bestFit="1" customWidth="1"/>
    <col min="3" max="5" width="3.875" style="51" customWidth="1"/>
    <col min="6" max="6" width="12.1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2.1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2.125" style="51" customWidth="1"/>
    <col min="21" max="16384" width="9.00390625" style="51" customWidth="1"/>
  </cols>
  <sheetData>
    <row r="1" spans="1:24" ht="13.5">
      <c r="A1" s="49" t="s">
        <v>0</v>
      </c>
      <c r="B1" s="99" t="s">
        <v>699</v>
      </c>
      <c r="C1" s="197" t="s">
        <v>1</v>
      </c>
      <c r="D1" s="207"/>
      <c r="E1" s="208"/>
      <c r="F1" s="95" t="s">
        <v>700</v>
      </c>
      <c r="G1" s="47"/>
      <c r="H1" s="49" t="s">
        <v>0</v>
      </c>
      <c r="I1" s="99" t="s">
        <v>701</v>
      </c>
      <c r="J1" s="197" t="s">
        <v>1</v>
      </c>
      <c r="K1" s="207"/>
      <c r="L1" s="208"/>
      <c r="M1" s="95" t="s">
        <v>1002</v>
      </c>
      <c r="N1" s="47"/>
      <c r="O1" s="49" t="s">
        <v>0</v>
      </c>
      <c r="P1" s="95" t="s">
        <v>780</v>
      </c>
      <c r="Q1" s="197" t="s">
        <v>1</v>
      </c>
      <c r="R1" s="207"/>
      <c r="S1" s="208"/>
      <c r="T1" s="95" t="s">
        <v>1004</v>
      </c>
      <c r="V1" s="184" t="s">
        <v>702</v>
      </c>
      <c r="W1" s="184"/>
      <c r="X1" s="185"/>
    </row>
    <row r="2" spans="1:24" ht="13.5">
      <c r="A2" s="52" t="s">
        <v>2</v>
      </c>
      <c r="B2" s="52" t="s">
        <v>3</v>
      </c>
      <c r="C2" s="197" t="s">
        <v>4</v>
      </c>
      <c r="D2" s="207"/>
      <c r="E2" s="208"/>
      <c r="F2" s="52" t="s">
        <v>5</v>
      </c>
      <c r="G2" s="53"/>
      <c r="H2" s="52" t="s">
        <v>2</v>
      </c>
      <c r="I2" s="52" t="s">
        <v>3</v>
      </c>
      <c r="J2" s="197" t="s">
        <v>4</v>
      </c>
      <c r="K2" s="207"/>
      <c r="L2" s="208"/>
      <c r="M2" s="100" t="s">
        <v>703</v>
      </c>
      <c r="N2" s="53"/>
      <c r="O2" s="52" t="s">
        <v>2</v>
      </c>
      <c r="P2" s="52" t="s">
        <v>3</v>
      </c>
      <c r="Q2" s="197" t="s">
        <v>4</v>
      </c>
      <c r="R2" s="207"/>
      <c r="S2" s="208"/>
      <c r="T2" s="52" t="s">
        <v>5</v>
      </c>
      <c r="V2" s="158" t="s">
        <v>704</v>
      </c>
      <c r="W2" s="158"/>
      <c r="X2" s="159"/>
    </row>
    <row r="3" spans="1:24" ht="13.5">
      <c r="A3" s="48">
        <v>1</v>
      </c>
      <c r="B3" s="95" t="str">
        <f>V1</f>
        <v>クレストン</v>
      </c>
      <c r="C3" s="44">
        <v>1</v>
      </c>
      <c r="D3" s="45" t="s">
        <v>6</v>
      </c>
      <c r="E3" s="44">
        <v>2</v>
      </c>
      <c r="F3" s="95" t="str">
        <f>V4</f>
        <v>協和発酵</v>
      </c>
      <c r="G3" s="76"/>
      <c r="H3" s="48">
        <v>1</v>
      </c>
      <c r="I3" s="95" t="str">
        <f>V2</f>
        <v>ミナミテニスクラブＢ</v>
      </c>
      <c r="J3" s="44">
        <v>0</v>
      </c>
      <c r="K3" s="45" t="s">
        <v>6</v>
      </c>
      <c r="L3" s="44">
        <v>3</v>
      </c>
      <c r="M3" s="95" t="str">
        <f>V5</f>
        <v>日本大学国際関係学部</v>
      </c>
      <c r="N3" s="47"/>
      <c r="O3" s="48">
        <v>2</v>
      </c>
      <c r="P3" s="95" t="str">
        <f>V5</f>
        <v>日本大学国際関係学部</v>
      </c>
      <c r="Q3" s="44">
        <v>3</v>
      </c>
      <c r="R3" s="45" t="s">
        <v>6</v>
      </c>
      <c r="S3" s="44">
        <v>0</v>
      </c>
      <c r="T3" s="95" t="str">
        <f>V1</f>
        <v>クレストン</v>
      </c>
      <c r="V3" s="158" t="s">
        <v>810</v>
      </c>
      <c r="W3" s="158"/>
      <c r="X3" s="159"/>
    </row>
    <row r="4" spans="1:24" ht="13.5">
      <c r="A4" s="54" t="s">
        <v>7</v>
      </c>
      <c r="B4" s="52" t="s">
        <v>8</v>
      </c>
      <c r="C4" s="197" t="s">
        <v>9</v>
      </c>
      <c r="D4" s="207"/>
      <c r="E4" s="208"/>
      <c r="F4" s="52" t="s">
        <v>8</v>
      </c>
      <c r="G4" s="53"/>
      <c r="H4" s="54" t="s">
        <v>7</v>
      </c>
      <c r="I4" s="52" t="s">
        <v>8</v>
      </c>
      <c r="J4" s="197" t="s">
        <v>9</v>
      </c>
      <c r="K4" s="207"/>
      <c r="L4" s="208"/>
      <c r="M4" s="52" t="s">
        <v>8</v>
      </c>
      <c r="N4" s="53"/>
      <c r="O4" s="54" t="s">
        <v>7</v>
      </c>
      <c r="P4" s="52" t="s">
        <v>8</v>
      </c>
      <c r="Q4" s="197" t="s">
        <v>9</v>
      </c>
      <c r="R4" s="207"/>
      <c r="S4" s="208"/>
      <c r="T4" s="52" t="s">
        <v>8</v>
      </c>
      <c r="V4" s="158" t="s">
        <v>64</v>
      </c>
      <c r="W4" s="158"/>
      <c r="X4" s="159"/>
    </row>
    <row r="5" spans="1:24" ht="13.5">
      <c r="A5" s="209" t="s">
        <v>13</v>
      </c>
      <c r="B5" s="95" t="s">
        <v>356</v>
      </c>
      <c r="C5" s="211">
        <v>9</v>
      </c>
      <c r="D5" s="213" t="s">
        <v>6</v>
      </c>
      <c r="E5" s="211">
        <v>8</v>
      </c>
      <c r="F5" s="95" t="s">
        <v>353</v>
      </c>
      <c r="G5" s="47"/>
      <c r="H5" s="209" t="s">
        <v>13</v>
      </c>
      <c r="I5" s="95" t="s">
        <v>368</v>
      </c>
      <c r="J5" s="211">
        <v>2</v>
      </c>
      <c r="K5" s="213" t="s">
        <v>6</v>
      </c>
      <c r="L5" s="211">
        <v>8</v>
      </c>
      <c r="M5" s="95" t="s">
        <v>373</v>
      </c>
      <c r="N5" s="47"/>
      <c r="O5" s="209" t="s">
        <v>13</v>
      </c>
      <c r="P5" s="95" t="s">
        <v>375</v>
      </c>
      <c r="Q5" s="211">
        <v>8</v>
      </c>
      <c r="R5" s="213" t="s">
        <v>6</v>
      </c>
      <c r="S5" s="211">
        <v>0</v>
      </c>
      <c r="T5" s="95" t="s">
        <v>360</v>
      </c>
      <c r="V5" s="139" t="s">
        <v>44</v>
      </c>
      <c r="W5" s="139"/>
      <c r="X5" s="140"/>
    </row>
    <row r="6" spans="1:21" ht="13.5">
      <c r="A6" s="210"/>
      <c r="B6" s="95" t="s">
        <v>357</v>
      </c>
      <c r="C6" s="212"/>
      <c r="D6" s="214"/>
      <c r="E6" s="212"/>
      <c r="F6" s="95" t="s">
        <v>354</v>
      </c>
      <c r="G6" s="47"/>
      <c r="H6" s="210"/>
      <c r="I6" s="95" t="s">
        <v>369</v>
      </c>
      <c r="J6" s="212"/>
      <c r="K6" s="214"/>
      <c r="L6" s="212"/>
      <c r="M6" s="95" t="s">
        <v>374</v>
      </c>
      <c r="N6" s="47"/>
      <c r="O6" s="210"/>
      <c r="P6" s="95" t="s">
        <v>705</v>
      </c>
      <c r="Q6" s="212"/>
      <c r="R6" s="214"/>
      <c r="S6" s="212"/>
      <c r="T6" s="95" t="s">
        <v>893</v>
      </c>
      <c r="U6" s="86" t="s">
        <v>117</v>
      </c>
    </row>
    <row r="7" spans="1:23" ht="13.5">
      <c r="A7" s="209" t="s">
        <v>14</v>
      </c>
      <c r="B7" s="95" t="s">
        <v>360</v>
      </c>
      <c r="C7" s="211">
        <v>3</v>
      </c>
      <c r="D7" s="213" t="s">
        <v>6</v>
      </c>
      <c r="E7" s="211">
        <v>8</v>
      </c>
      <c r="F7" s="95" t="s">
        <v>355</v>
      </c>
      <c r="G7" s="47"/>
      <c r="H7" s="209" t="s">
        <v>14</v>
      </c>
      <c r="I7" s="95" t="s">
        <v>370</v>
      </c>
      <c r="J7" s="211">
        <v>5</v>
      </c>
      <c r="K7" s="213" t="s">
        <v>6</v>
      </c>
      <c r="L7" s="211">
        <v>8</v>
      </c>
      <c r="M7" s="95" t="s">
        <v>375</v>
      </c>
      <c r="N7" s="47"/>
      <c r="O7" s="209" t="s">
        <v>14</v>
      </c>
      <c r="P7" s="95" t="s">
        <v>373</v>
      </c>
      <c r="Q7" s="211">
        <v>8</v>
      </c>
      <c r="R7" s="213" t="s">
        <v>6</v>
      </c>
      <c r="S7" s="211">
        <v>3</v>
      </c>
      <c r="T7" s="95" t="s">
        <v>356</v>
      </c>
      <c r="U7" s="51">
        <v>1</v>
      </c>
      <c r="V7" s="85" t="s">
        <v>107</v>
      </c>
      <c r="W7" s="85" t="s">
        <v>108</v>
      </c>
    </row>
    <row r="8" spans="1:23" ht="13.5">
      <c r="A8" s="210"/>
      <c r="B8" s="95" t="s">
        <v>361</v>
      </c>
      <c r="C8" s="212"/>
      <c r="D8" s="214"/>
      <c r="E8" s="212"/>
      <c r="F8" s="95" t="s">
        <v>358</v>
      </c>
      <c r="G8" s="47"/>
      <c r="H8" s="210"/>
      <c r="I8" s="95" t="s">
        <v>371</v>
      </c>
      <c r="J8" s="212"/>
      <c r="K8" s="214"/>
      <c r="L8" s="212"/>
      <c r="M8" s="95" t="s">
        <v>376</v>
      </c>
      <c r="N8" s="47"/>
      <c r="O8" s="210"/>
      <c r="P8" s="95" t="s">
        <v>706</v>
      </c>
      <c r="Q8" s="212"/>
      <c r="R8" s="214"/>
      <c r="S8" s="212"/>
      <c r="T8" s="95" t="s">
        <v>357</v>
      </c>
      <c r="U8" s="51">
        <v>2</v>
      </c>
      <c r="V8" s="85" t="s">
        <v>684</v>
      </c>
      <c r="W8" s="85" t="s">
        <v>685</v>
      </c>
    </row>
    <row r="9" spans="1:23" ht="13.5">
      <c r="A9" s="49" t="s">
        <v>10</v>
      </c>
      <c r="B9" s="95" t="s">
        <v>362</v>
      </c>
      <c r="C9" s="44">
        <v>5</v>
      </c>
      <c r="D9" s="45" t="s">
        <v>6</v>
      </c>
      <c r="E9" s="44">
        <v>8</v>
      </c>
      <c r="F9" s="95" t="s">
        <v>359</v>
      </c>
      <c r="G9" s="47"/>
      <c r="H9" s="49" t="s">
        <v>10</v>
      </c>
      <c r="I9" s="95" t="s">
        <v>372</v>
      </c>
      <c r="J9" s="44">
        <v>1</v>
      </c>
      <c r="K9" s="45" t="s">
        <v>6</v>
      </c>
      <c r="L9" s="44">
        <v>8</v>
      </c>
      <c r="M9" s="95" t="s">
        <v>373</v>
      </c>
      <c r="N9" s="47"/>
      <c r="O9" s="49" t="s">
        <v>10</v>
      </c>
      <c r="P9" s="95" t="s">
        <v>707</v>
      </c>
      <c r="Q9" s="44">
        <v>8</v>
      </c>
      <c r="R9" s="45" t="s">
        <v>6</v>
      </c>
      <c r="S9" s="44">
        <v>5</v>
      </c>
      <c r="T9" s="95" t="s">
        <v>362</v>
      </c>
      <c r="U9" s="51">
        <v>3</v>
      </c>
      <c r="V9" s="85" t="s">
        <v>111</v>
      </c>
      <c r="W9" s="85" t="s">
        <v>112</v>
      </c>
    </row>
    <row r="10" spans="1:23" ht="13.5">
      <c r="A10" s="55"/>
      <c r="B10" s="55"/>
      <c r="C10" s="55">
        <f>SUM(C5:C9)</f>
        <v>17</v>
      </c>
      <c r="D10" s="55"/>
      <c r="E10" s="55">
        <f>SUM(E5:E9)</f>
        <v>24</v>
      </c>
      <c r="F10" s="55"/>
      <c r="G10" s="55"/>
      <c r="H10" s="55"/>
      <c r="I10" s="55"/>
      <c r="J10" s="55">
        <f>SUM(J5:J9)</f>
        <v>8</v>
      </c>
      <c r="K10" s="55"/>
      <c r="L10" s="55">
        <f>SUM(L5:L9)</f>
        <v>24</v>
      </c>
      <c r="M10" s="55"/>
      <c r="N10" s="55"/>
      <c r="O10" s="55"/>
      <c r="P10" s="55"/>
      <c r="Q10" s="55">
        <f>SUM(Q5:Q9)</f>
        <v>24</v>
      </c>
      <c r="R10" s="55"/>
      <c r="S10" s="55">
        <f>SUM(S5:S9)</f>
        <v>8</v>
      </c>
      <c r="T10" s="55"/>
      <c r="U10" s="51">
        <v>4</v>
      </c>
      <c r="V10" s="85" t="s">
        <v>113</v>
      </c>
      <c r="W10" s="85" t="s">
        <v>114</v>
      </c>
    </row>
    <row r="11" spans="1:23" ht="13.5">
      <c r="A11" s="49" t="s">
        <v>0</v>
      </c>
      <c r="B11" s="95" t="s">
        <v>387</v>
      </c>
      <c r="C11" s="197" t="s">
        <v>1</v>
      </c>
      <c r="D11" s="207"/>
      <c r="E11" s="208"/>
      <c r="F11" s="95" t="s">
        <v>352</v>
      </c>
      <c r="G11" s="47"/>
      <c r="H11" s="49" t="s">
        <v>0</v>
      </c>
      <c r="I11" s="95" t="s">
        <v>809</v>
      </c>
      <c r="J11" s="197" t="s">
        <v>1</v>
      </c>
      <c r="K11" s="207"/>
      <c r="L11" s="208"/>
      <c r="M11" s="95" t="s">
        <v>811</v>
      </c>
      <c r="N11" s="47"/>
      <c r="O11" s="49" t="s">
        <v>0</v>
      </c>
      <c r="P11" s="95" t="s">
        <v>891</v>
      </c>
      <c r="Q11" s="197" t="s">
        <v>1</v>
      </c>
      <c r="R11" s="207"/>
      <c r="S11" s="208"/>
      <c r="T11" s="95" t="s">
        <v>1004</v>
      </c>
      <c r="U11" s="51">
        <v>5</v>
      </c>
      <c r="V11" s="85" t="s">
        <v>115</v>
      </c>
      <c r="W11" s="85" t="s">
        <v>116</v>
      </c>
    </row>
    <row r="12" spans="1:20" ht="13.5">
      <c r="A12" s="52" t="s">
        <v>2</v>
      </c>
      <c r="B12" s="52" t="s">
        <v>3</v>
      </c>
      <c r="C12" s="197" t="s">
        <v>4</v>
      </c>
      <c r="D12" s="207"/>
      <c r="E12" s="208"/>
      <c r="F12" s="52" t="s">
        <v>5</v>
      </c>
      <c r="G12" s="53"/>
      <c r="H12" s="52" t="s">
        <v>2</v>
      </c>
      <c r="I12" s="52" t="s">
        <v>3</v>
      </c>
      <c r="J12" s="197" t="s">
        <v>4</v>
      </c>
      <c r="K12" s="207"/>
      <c r="L12" s="208"/>
      <c r="M12" s="52" t="s">
        <v>5</v>
      </c>
      <c r="N12" s="53"/>
      <c r="O12" s="52" t="s">
        <v>2</v>
      </c>
      <c r="P12" s="52" t="s">
        <v>3</v>
      </c>
      <c r="Q12" s="197" t="s">
        <v>4</v>
      </c>
      <c r="R12" s="207"/>
      <c r="S12" s="208"/>
      <c r="T12" s="52" t="s">
        <v>5</v>
      </c>
    </row>
    <row r="13" spans="1:20" ht="13.5">
      <c r="A13" s="48">
        <v>2</v>
      </c>
      <c r="B13" s="95" t="str">
        <f>V4</f>
        <v>協和発酵</v>
      </c>
      <c r="C13" s="44">
        <v>2</v>
      </c>
      <c r="D13" s="45" t="s">
        <v>6</v>
      </c>
      <c r="E13" s="44">
        <v>1</v>
      </c>
      <c r="F13" s="95" t="str">
        <f>V3</f>
        <v>キヤノン</v>
      </c>
      <c r="G13" s="47"/>
      <c r="H13" s="48">
        <v>3</v>
      </c>
      <c r="I13" s="95" t="str">
        <f>V2</f>
        <v>ミナミテニスクラブＢ</v>
      </c>
      <c r="J13" s="44">
        <v>2</v>
      </c>
      <c r="K13" s="45" t="s">
        <v>6</v>
      </c>
      <c r="L13" s="44">
        <v>1</v>
      </c>
      <c r="M13" s="95" t="str">
        <f>V3</f>
        <v>キヤノン</v>
      </c>
      <c r="N13" s="47"/>
      <c r="O13" s="48">
        <v>3</v>
      </c>
      <c r="P13" s="95" t="str">
        <f>V5</f>
        <v>日本大学国際関係学部</v>
      </c>
      <c r="Q13" s="44">
        <v>3</v>
      </c>
      <c r="R13" s="45" t="s">
        <v>6</v>
      </c>
      <c r="S13" s="44">
        <v>0</v>
      </c>
      <c r="T13" s="95" t="str">
        <f>V4</f>
        <v>協和発酵</v>
      </c>
    </row>
    <row r="14" spans="1:20" ht="13.5">
      <c r="A14" s="54" t="s">
        <v>7</v>
      </c>
      <c r="B14" s="52" t="s">
        <v>8</v>
      </c>
      <c r="C14" s="197" t="s">
        <v>9</v>
      </c>
      <c r="D14" s="207"/>
      <c r="E14" s="208"/>
      <c r="F14" s="52" t="s">
        <v>8</v>
      </c>
      <c r="G14" s="53"/>
      <c r="H14" s="54" t="s">
        <v>7</v>
      </c>
      <c r="I14" s="52" t="s">
        <v>8</v>
      </c>
      <c r="J14" s="197" t="s">
        <v>9</v>
      </c>
      <c r="K14" s="207"/>
      <c r="L14" s="208"/>
      <c r="M14" s="52" t="s">
        <v>8</v>
      </c>
      <c r="N14" s="53"/>
      <c r="O14" s="54" t="s">
        <v>7</v>
      </c>
      <c r="P14" s="52" t="s">
        <v>8</v>
      </c>
      <c r="Q14" s="197" t="s">
        <v>9</v>
      </c>
      <c r="R14" s="207"/>
      <c r="S14" s="208"/>
      <c r="T14" s="52" t="s">
        <v>8</v>
      </c>
    </row>
    <row r="15" spans="1:20" ht="13.5">
      <c r="A15" s="209" t="s">
        <v>13</v>
      </c>
      <c r="B15" s="95" t="s">
        <v>359</v>
      </c>
      <c r="C15" s="211">
        <v>8</v>
      </c>
      <c r="D15" s="213" t="s">
        <v>6</v>
      </c>
      <c r="E15" s="211">
        <v>3</v>
      </c>
      <c r="F15" s="95" t="s">
        <v>708</v>
      </c>
      <c r="G15" s="47"/>
      <c r="H15" s="209" t="s">
        <v>13</v>
      </c>
      <c r="I15" s="95" t="s">
        <v>368</v>
      </c>
      <c r="J15" s="211">
        <v>8</v>
      </c>
      <c r="K15" s="213" t="s">
        <v>6</v>
      </c>
      <c r="L15" s="211">
        <v>6</v>
      </c>
      <c r="M15" s="95" t="s">
        <v>708</v>
      </c>
      <c r="N15" s="47"/>
      <c r="O15" s="209" t="s">
        <v>13</v>
      </c>
      <c r="P15" s="95" t="s">
        <v>373</v>
      </c>
      <c r="Q15" s="211">
        <v>8</v>
      </c>
      <c r="R15" s="213" t="s">
        <v>6</v>
      </c>
      <c r="S15" s="211">
        <v>4</v>
      </c>
      <c r="T15" s="95" t="s">
        <v>359</v>
      </c>
    </row>
    <row r="16" spans="1:20" ht="13.5">
      <c r="A16" s="210"/>
      <c r="B16" s="95" t="s">
        <v>354</v>
      </c>
      <c r="C16" s="212"/>
      <c r="D16" s="214"/>
      <c r="E16" s="212"/>
      <c r="F16" s="95" t="s">
        <v>709</v>
      </c>
      <c r="G16" s="47"/>
      <c r="H16" s="210"/>
      <c r="I16" s="95" t="s">
        <v>369</v>
      </c>
      <c r="J16" s="212"/>
      <c r="K16" s="214"/>
      <c r="L16" s="212"/>
      <c r="M16" s="95" t="s">
        <v>709</v>
      </c>
      <c r="N16" s="47"/>
      <c r="O16" s="210"/>
      <c r="P16" s="95" t="s">
        <v>706</v>
      </c>
      <c r="Q16" s="212"/>
      <c r="R16" s="214"/>
      <c r="S16" s="212"/>
      <c r="T16" s="95" t="s">
        <v>354</v>
      </c>
    </row>
    <row r="17" spans="1:20" ht="13.5">
      <c r="A17" s="209" t="s">
        <v>14</v>
      </c>
      <c r="B17" s="95" t="s">
        <v>710</v>
      </c>
      <c r="C17" s="211">
        <v>8</v>
      </c>
      <c r="D17" s="213" t="s">
        <v>6</v>
      </c>
      <c r="E17" s="211">
        <v>4</v>
      </c>
      <c r="F17" s="95" t="s">
        <v>711</v>
      </c>
      <c r="G17" s="47"/>
      <c r="H17" s="209" t="s">
        <v>14</v>
      </c>
      <c r="I17" s="95" t="s">
        <v>370</v>
      </c>
      <c r="J17" s="211">
        <v>2</v>
      </c>
      <c r="K17" s="213" t="s">
        <v>6</v>
      </c>
      <c r="L17" s="211">
        <v>8</v>
      </c>
      <c r="M17" s="95" t="s">
        <v>711</v>
      </c>
      <c r="N17" s="47"/>
      <c r="O17" s="209" t="s">
        <v>14</v>
      </c>
      <c r="P17" s="95" t="s">
        <v>375</v>
      </c>
      <c r="Q17" s="211">
        <v>8</v>
      </c>
      <c r="R17" s="213" t="s">
        <v>6</v>
      </c>
      <c r="S17" s="211">
        <v>3</v>
      </c>
      <c r="T17" s="95" t="s">
        <v>710</v>
      </c>
    </row>
    <row r="18" spans="1:20" ht="13.5">
      <c r="A18" s="210"/>
      <c r="B18" s="95" t="s">
        <v>358</v>
      </c>
      <c r="C18" s="212"/>
      <c r="D18" s="214"/>
      <c r="E18" s="212"/>
      <c r="F18" s="95" t="s">
        <v>712</v>
      </c>
      <c r="G18" s="47"/>
      <c r="H18" s="210"/>
      <c r="I18" s="95" t="s">
        <v>371</v>
      </c>
      <c r="J18" s="212"/>
      <c r="K18" s="214"/>
      <c r="L18" s="212"/>
      <c r="M18" s="95" t="s">
        <v>712</v>
      </c>
      <c r="N18" s="47"/>
      <c r="O18" s="210"/>
      <c r="P18" s="95" t="s">
        <v>705</v>
      </c>
      <c r="Q18" s="212"/>
      <c r="R18" s="214"/>
      <c r="S18" s="212"/>
      <c r="T18" s="95" t="s">
        <v>358</v>
      </c>
    </row>
    <row r="19" spans="1:20" ht="13.5">
      <c r="A19" s="49" t="s">
        <v>10</v>
      </c>
      <c r="B19" s="95" t="s">
        <v>353</v>
      </c>
      <c r="C19" s="44">
        <v>8</v>
      </c>
      <c r="D19" s="45" t="s">
        <v>6</v>
      </c>
      <c r="E19" s="44">
        <v>9</v>
      </c>
      <c r="F19" s="95" t="s">
        <v>713</v>
      </c>
      <c r="G19" s="47"/>
      <c r="H19" s="49" t="s">
        <v>10</v>
      </c>
      <c r="I19" s="95" t="s">
        <v>812</v>
      </c>
      <c r="J19" s="44">
        <v>8</v>
      </c>
      <c r="K19" s="45" t="s">
        <v>6</v>
      </c>
      <c r="L19" s="44">
        <v>6</v>
      </c>
      <c r="M19" s="95" t="s">
        <v>713</v>
      </c>
      <c r="N19" s="47"/>
      <c r="O19" s="49" t="s">
        <v>10</v>
      </c>
      <c r="P19" s="95" t="s">
        <v>373</v>
      </c>
      <c r="Q19" s="44">
        <v>8</v>
      </c>
      <c r="R19" s="45" t="s">
        <v>6</v>
      </c>
      <c r="S19" s="44">
        <v>0</v>
      </c>
      <c r="T19" s="95" t="s">
        <v>353</v>
      </c>
    </row>
    <row r="20" spans="1:20" ht="13.5">
      <c r="A20" s="55"/>
      <c r="B20" s="55"/>
      <c r="C20" s="55">
        <f>SUM(C15:C19)</f>
        <v>24</v>
      </c>
      <c r="D20" s="55"/>
      <c r="E20" s="55">
        <f>SUM(E15:E19)</f>
        <v>16</v>
      </c>
      <c r="F20" s="55"/>
      <c r="G20" s="55"/>
      <c r="H20" s="55"/>
      <c r="I20" s="55"/>
      <c r="J20" s="55">
        <f>SUM(J15:J19)</f>
        <v>18</v>
      </c>
      <c r="K20" s="55"/>
      <c r="L20" s="55">
        <f>SUM(L15:L19)</f>
        <v>20</v>
      </c>
      <c r="M20" s="55"/>
      <c r="N20" s="55"/>
      <c r="O20" s="55"/>
      <c r="P20" s="55"/>
      <c r="Q20" s="55">
        <f>SUM(Q15:Q19)</f>
        <v>24</v>
      </c>
      <c r="R20" s="55"/>
      <c r="S20" s="55">
        <f>SUM(S15:S19)</f>
        <v>7</v>
      </c>
      <c r="T20" s="55"/>
    </row>
    <row r="21" spans="1:20" ht="13.5">
      <c r="A21" s="49" t="s">
        <v>0</v>
      </c>
      <c r="B21" s="95" t="s">
        <v>892</v>
      </c>
      <c r="C21" s="197" t="s">
        <v>1</v>
      </c>
      <c r="D21" s="207"/>
      <c r="E21" s="208"/>
      <c r="F21" s="95" t="s">
        <v>811</v>
      </c>
      <c r="G21" s="47"/>
      <c r="H21" s="49" t="s">
        <v>0</v>
      </c>
      <c r="I21" s="95" t="s">
        <v>916</v>
      </c>
      <c r="J21" s="197" t="s">
        <v>1</v>
      </c>
      <c r="K21" s="207"/>
      <c r="L21" s="208"/>
      <c r="M21" s="95" t="s">
        <v>352</v>
      </c>
      <c r="N21" s="47"/>
      <c r="O21" s="49" t="s">
        <v>0</v>
      </c>
      <c r="P21" s="95" t="s">
        <v>830</v>
      </c>
      <c r="Q21" s="197" t="s">
        <v>1</v>
      </c>
      <c r="R21" s="207"/>
      <c r="S21" s="208"/>
      <c r="T21" s="95" t="s">
        <v>1002</v>
      </c>
    </row>
    <row r="22" spans="1:20" ht="13.5">
      <c r="A22" s="52" t="s">
        <v>2</v>
      </c>
      <c r="B22" s="52" t="s">
        <v>3</v>
      </c>
      <c r="C22" s="197" t="s">
        <v>4</v>
      </c>
      <c r="D22" s="207"/>
      <c r="E22" s="208"/>
      <c r="F22" s="52" t="s">
        <v>5</v>
      </c>
      <c r="G22" s="53"/>
      <c r="H22" s="52" t="s">
        <v>2</v>
      </c>
      <c r="I22" s="52" t="s">
        <v>3</v>
      </c>
      <c r="J22" s="197" t="s">
        <v>4</v>
      </c>
      <c r="K22" s="207"/>
      <c r="L22" s="208"/>
      <c r="M22" s="52" t="s">
        <v>5</v>
      </c>
      <c r="N22" s="53"/>
      <c r="O22" s="52" t="s">
        <v>2</v>
      </c>
      <c r="P22" s="52" t="s">
        <v>3</v>
      </c>
      <c r="Q22" s="197" t="s">
        <v>4</v>
      </c>
      <c r="R22" s="207"/>
      <c r="S22" s="208"/>
      <c r="T22" s="52" t="s">
        <v>5</v>
      </c>
    </row>
    <row r="23" spans="1:20" ht="13.5">
      <c r="A23" s="48">
        <v>4</v>
      </c>
      <c r="B23" s="95" t="str">
        <f>V3</f>
        <v>キヤノン</v>
      </c>
      <c r="C23" s="44">
        <v>1</v>
      </c>
      <c r="D23" s="45" t="s">
        <v>6</v>
      </c>
      <c r="E23" s="44">
        <v>2</v>
      </c>
      <c r="F23" s="95" t="str">
        <f>V1</f>
        <v>クレストン</v>
      </c>
      <c r="G23" s="47"/>
      <c r="H23" s="48">
        <v>4</v>
      </c>
      <c r="I23" s="95" t="str">
        <f>V4</f>
        <v>協和発酵</v>
      </c>
      <c r="J23" s="44">
        <v>0</v>
      </c>
      <c r="K23" s="45" t="s">
        <v>6</v>
      </c>
      <c r="L23" s="44">
        <v>3</v>
      </c>
      <c r="M23" s="95" t="str">
        <f>V2</f>
        <v>ミナミテニスクラブＢ</v>
      </c>
      <c r="N23" s="47"/>
      <c r="O23" s="48">
        <v>5</v>
      </c>
      <c r="P23" s="95" t="str">
        <f>V1</f>
        <v>クレストン</v>
      </c>
      <c r="Q23" s="44">
        <v>2</v>
      </c>
      <c r="R23" s="45" t="s">
        <v>6</v>
      </c>
      <c r="S23" s="44">
        <v>1</v>
      </c>
      <c r="T23" s="95" t="str">
        <f>V2</f>
        <v>ミナミテニスクラブＢ</v>
      </c>
    </row>
    <row r="24" spans="1:20" ht="13.5">
      <c r="A24" s="54" t="s">
        <v>7</v>
      </c>
      <c r="B24" s="52" t="s">
        <v>8</v>
      </c>
      <c r="C24" s="197" t="s">
        <v>9</v>
      </c>
      <c r="D24" s="207"/>
      <c r="E24" s="208"/>
      <c r="F24" s="52" t="s">
        <v>8</v>
      </c>
      <c r="G24" s="53"/>
      <c r="H24" s="54" t="s">
        <v>7</v>
      </c>
      <c r="I24" s="52" t="s">
        <v>8</v>
      </c>
      <c r="J24" s="197" t="s">
        <v>9</v>
      </c>
      <c r="K24" s="207"/>
      <c r="L24" s="208"/>
      <c r="M24" s="52" t="s">
        <v>8</v>
      </c>
      <c r="N24" s="53"/>
      <c r="O24" s="54" t="s">
        <v>7</v>
      </c>
      <c r="P24" s="52" t="s">
        <v>8</v>
      </c>
      <c r="Q24" s="197" t="s">
        <v>9</v>
      </c>
      <c r="R24" s="207"/>
      <c r="S24" s="208"/>
      <c r="T24" s="52" t="s">
        <v>8</v>
      </c>
    </row>
    <row r="25" spans="1:22" ht="13.5">
      <c r="A25" s="209" t="s">
        <v>13</v>
      </c>
      <c r="B25" s="95" t="s">
        <v>708</v>
      </c>
      <c r="C25" s="211">
        <v>3</v>
      </c>
      <c r="D25" s="213" t="s">
        <v>6</v>
      </c>
      <c r="E25" s="211">
        <v>8</v>
      </c>
      <c r="F25" s="95" t="s">
        <v>356</v>
      </c>
      <c r="G25" s="47"/>
      <c r="H25" s="209" t="s">
        <v>13</v>
      </c>
      <c r="I25" s="95" t="s">
        <v>359</v>
      </c>
      <c r="J25" s="211">
        <v>7</v>
      </c>
      <c r="K25" s="213" t="s">
        <v>6</v>
      </c>
      <c r="L25" s="211">
        <v>9</v>
      </c>
      <c r="M25" s="95" t="s">
        <v>370</v>
      </c>
      <c r="N25" s="47"/>
      <c r="O25" s="209" t="s">
        <v>13</v>
      </c>
      <c r="P25" s="95" t="s">
        <v>1005</v>
      </c>
      <c r="Q25" s="211">
        <v>2</v>
      </c>
      <c r="R25" s="213" t="s">
        <v>6</v>
      </c>
      <c r="S25" s="211">
        <v>8</v>
      </c>
      <c r="T25" s="95" t="s">
        <v>368</v>
      </c>
      <c r="V25" s="97"/>
    </row>
    <row r="26" spans="1:22" ht="13.5">
      <c r="A26" s="210"/>
      <c r="B26" s="95" t="s">
        <v>709</v>
      </c>
      <c r="C26" s="212"/>
      <c r="D26" s="214"/>
      <c r="E26" s="212"/>
      <c r="F26" s="95" t="s">
        <v>357</v>
      </c>
      <c r="G26" s="47"/>
      <c r="H26" s="210"/>
      <c r="I26" s="95" t="s">
        <v>354</v>
      </c>
      <c r="J26" s="212"/>
      <c r="K26" s="214"/>
      <c r="L26" s="212"/>
      <c r="M26" s="95" t="s">
        <v>372</v>
      </c>
      <c r="N26" s="47"/>
      <c r="O26" s="210"/>
      <c r="P26" s="95" t="s">
        <v>893</v>
      </c>
      <c r="Q26" s="212"/>
      <c r="R26" s="214"/>
      <c r="S26" s="212"/>
      <c r="T26" s="95" t="s">
        <v>369</v>
      </c>
      <c r="V26" s="97"/>
    </row>
    <row r="27" spans="1:22" ht="13.5">
      <c r="A27" s="209" t="s">
        <v>14</v>
      </c>
      <c r="B27" s="95" t="s">
        <v>711</v>
      </c>
      <c r="C27" s="211">
        <v>2</v>
      </c>
      <c r="D27" s="213" t="s">
        <v>6</v>
      </c>
      <c r="E27" s="211">
        <v>8</v>
      </c>
      <c r="F27" s="95" t="s">
        <v>362</v>
      </c>
      <c r="G27" s="47"/>
      <c r="H27" s="209" t="s">
        <v>14</v>
      </c>
      <c r="I27" s="95" t="s">
        <v>353</v>
      </c>
      <c r="J27" s="211">
        <v>5</v>
      </c>
      <c r="K27" s="213" t="s">
        <v>6</v>
      </c>
      <c r="L27" s="211">
        <v>8</v>
      </c>
      <c r="M27" s="95" t="s">
        <v>368</v>
      </c>
      <c r="N27" s="47"/>
      <c r="O27" s="209" t="s">
        <v>14</v>
      </c>
      <c r="P27" s="95" t="s">
        <v>362</v>
      </c>
      <c r="Q27" s="211">
        <v>8</v>
      </c>
      <c r="R27" s="213" t="s">
        <v>6</v>
      </c>
      <c r="S27" s="211">
        <v>4</v>
      </c>
      <c r="T27" s="95" t="s">
        <v>371</v>
      </c>
      <c r="V27" s="97"/>
    </row>
    <row r="28" spans="1:22" ht="13.5">
      <c r="A28" s="210"/>
      <c r="B28" s="95" t="s">
        <v>712</v>
      </c>
      <c r="C28" s="212"/>
      <c r="D28" s="214"/>
      <c r="E28" s="212"/>
      <c r="F28" s="95" t="s">
        <v>1005</v>
      </c>
      <c r="G28" s="47"/>
      <c r="H28" s="210"/>
      <c r="I28" s="95" t="s">
        <v>710</v>
      </c>
      <c r="J28" s="212"/>
      <c r="K28" s="214"/>
      <c r="L28" s="212"/>
      <c r="M28" s="95" t="s">
        <v>369</v>
      </c>
      <c r="N28" s="47"/>
      <c r="O28" s="210"/>
      <c r="P28" s="95" t="s">
        <v>357</v>
      </c>
      <c r="Q28" s="212"/>
      <c r="R28" s="214"/>
      <c r="S28" s="212"/>
      <c r="T28" s="95" t="s">
        <v>372</v>
      </c>
      <c r="V28" s="97"/>
    </row>
    <row r="29" spans="1:22" ht="13.5">
      <c r="A29" s="49" t="s">
        <v>10</v>
      </c>
      <c r="B29" s="95" t="s">
        <v>713</v>
      </c>
      <c r="C29" s="44">
        <v>8</v>
      </c>
      <c r="D29" s="45" t="s">
        <v>6</v>
      </c>
      <c r="E29" s="44">
        <v>6</v>
      </c>
      <c r="F29" s="95" t="s">
        <v>893</v>
      </c>
      <c r="G29" s="47"/>
      <c r="H29" s="49" t="s">
        <v>10</v>
      </c>
      <c r="I29" s="95" t="s">
        <v>358</v>
      </c>
      <c r="J29" s="44">
        <v>3</v>
      </c>
      <c r="K29" s="45" t="s">
        <v>6</v>
      </c>
      <c r="L29" s="44">
        <v>8</v>
      </c>
      <c r="M29" s="95" t="s">
        <v>372</v>
      </c>
      <c r="N29" s="47"/>
      <c r="O29" s="49" t="s">
        <v>10</v>
      </c>
      <c r="P29" s="95" t="s">
        <v>356</v>
      </c>
      <c r="Q29" s="44">
        <v>8</v>
      </c>
      <c r="R29" s="45" t="s">
        <v>6</v>
      </c>
      <c r="S29" s="44">
        <v>3</v>
      </c>
      <c r="T29" s="95" t="s">
        <v>812</v>
      </c>
      <c r="V29" s="97"/>
    </row>
    <row r="30" spans="1:20" ht="13.5">
      <c r="A30" s="55"/>
      <c r="B30" s="55"/>
      <c r="C30" s="55">
        <f>SUM(C25:C29)</f>
        <v>13</v>
      </c>
      <c r="D30" s="55"/>
      <c r="E30" s="55">
        <f>SUM(E25:E29)</f>
        <v>22</v>
      </c>
      <c r="F30" s="55"/>
      <c r="G30" s="55"/>
      <c r="H30" s="55"/>
      <c r="I30" s="55"/>
      <c r="J30" s="55">
        <f>SUM(J25:J29)</f>
        <v>15</v>
      </c>
      <c r="K30" s="55"/>
      <c r="L30" s="55">
        <f>SUM(L25:L29)</f>
        <v>25</v>
      </c>
      <c r="M30" s="55"/>
      <c r="N30" s="55"/>
      <c r="O30" s="55"/>
      <c r="P30" s="55"/>
      <c r="Q30" s="55">
        <f>SUM(Q25:Q29)</f>
        <v>18</v>
      </c>
      <c r="R30" s="55"/>
      <c r="S30" s="55">
        <f>SUM(S25:S29)</f>
        <v>15</v>
      </c>
      <c r="T30" s="55"/>
    </row>
    <row r="31" spans="1:20" ht="13.5">
      <c r="A31" s="49" t="s">
        <v>0</v>
      </c>
      <c r="B31" s="95" t="s">
        <v>948</v>
      </c>
      <c r="C31" s="197" t="s">
        <v>1</v>
      </c>
      <c r="D31" s="207"/>
      <c r="E31" s="208"/>
      <c r="F31" s="95" t="s">
        <v>811</v>
      </c>
      <c r="G31" s="47"/>
      <c r="H31" s="56"/>
      <c r="I31" s="97"/>
      <c r="J31" s="56"/>
      <c r="K31" s="56"/>
      <c r="L31" s="56"/>
      <c r="M31" s="97"/>
      <c r="N31" s="58"/>
      <c r="O31" s="56"/>
      <c r="P31" s="97"/>
      <c r="Q31" s="56"/>
      <c r="R31" s="56"/>
      <c r="S31" s="56"/>
      <c r="T31" s="97"/>
    </row>
    <row r="32" spans="1:20" ht="13.5">
      <c r="A32" s="52" t="s">
        <v>2</v>
      </c>
      <c r="B32" s="52" t="s">
        <v>3</v>
      </c>
      <c r="C32" s="197" t="s">
        <v>4</v>
      </c>
      <c r="D32" s="207"/>
      <c r="E32" s="208"/>
      <c r="F32" s="52" t="s">
        <v>5</v>
      </c>
      <c r="G32" s="53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3.5">
      <c r="A33" s="48">
        <v>5</v>
      </c>
      <c r="B33" s="95" t="str">
        <f>V3</f>
        <v>キヤノン</v>
      </c>
      <c r="C33" s="44">
        <v>1</v>
      </c>
      <c r="D33" s="45" t="s">
        <v>6</v>
      </c>
      <c r="E33" s="44">
        <v>2</v>
      </c>
      <c r="F33" s="95" t="str">
        <f>V5</f>
        <v>日本大学国際関係学部</v>
      </c>
      <c r="G33" s="47"/>
      <c r="H33" s="56"/>
      <c r="I33" s="97"/>
      <c r="J33" s="56"/>
      <c r="K33" s="56"/>
      <c r="L33" s="56"/>
      <c r="M33" s="97"/>
      <c r="N33" s="58"/>
      <c r="O33" s="56"/>
      <c r="P33" s="97"/>
      <c r="Q33" s="56"/>
      <c r="R33" s="56"/>
      <c r="S33" s="56"/>
      <c r="T33" s="97"/>
    </row>
    <row r="34" spans="1:20" ht="13.5">
      <c r="A34" s="54" t="s">
        <v>7</v>
      </c>
      <c r="B34" s="52" t="s">
        <v>8</v>
      </c>
      <c r="C34" s="197" t="s">
        <v>9</v>
      </c>
      <c r="D34" s="207"/>
      <c r="E34" s="208"/>
      <c r="F34" s="52" t="s">
        <v>8</v>
      </c>
      <c r="G34" s="5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3.5">
      <c r="A35" s="209" t="s">
        <v>13</v>
      </c>
      <c r="B35" s="95" t="s">
        <v>708</v>
      </c>
      <c r="C35" s="211">
        <v>4</v>
      </c>
      <c r="D35" s="213" t="s">
        <v>6</v>
      </c>
      <c r="E35" s="211">
        <v>8</v>
      </c>
      <c r="F35" s="95" t="s">
        <v>375</v>
      </c>
      <c r="G35" s="47"/>
      <c r="H35" s="56"/>
      <c r="I35" s="97"/>
      <c r="J35" s="56"/>
      <c r="K35" s="56"/>
      <c r="L35" s="56"/>
      <c r="M35" s="97"/>
      <c r="N35" s="58"/>
      <c r="O35" s="56"/>
      <c r="P35" s="97"/>
      <c r="Q35" s="56"/>
      <c r="R35" s="56"/>
      <c r="S35" s="56"/>
      <c r="T35" s="97"/>
    </row>
    <row r="36" spans="1:20" ht="13.5">
      <c r="A36" s="210"/>
      <c r="B36" s="95" t="s">
        <v>709</v>
      </c>
      <c r="C36" s="212"/>
      <c r="D36" s="214"/>
      <c r="E36" s="212"/>
      <c r="F36" s="95" t="s">
        <v>705</v>
      </c>
      <c r="G36" s="47"/>
      <c r="H36" s="56"/>
      <c r="I36" s="97"/>
      <c r="J36" s="56"/>
      <c r="K36" s="56"/>
      <c r="L36" s="56"/>
      <c r="M36" s="97"/>
      <c r="N36" s="58"/>
      <c r="O36" s="56"/>
      <c r="P36" s="97"/>
      <c r="Q36" s="56"/>
      <c r="R36" s="56"/>
      <c r="S36" s="56"/>
      <c r="T36" s="97"/>
    </row>
    <row r="37" spans="1:20" ht="13.5">
      <c r="A37" s="209" t="s">
        <v>14</v>
      </c>
      <c r="B37" s="95" t="s">
        <v>711</v>
      </c>
      <c r="C37" s="211">
        <v>8</v>
      </c>
      <c r="D37" s="213" t="s">
        <v>6</v>
      </c>
      <c r="E37" s="211">
        <v>1</v>
      </c>
      <c r="F37" s="95" t="s">
        <v>376</v>
      </c>
      <c r="G37" s="47"/>
      <c r="H37" s="56"/>
      <c r="I37" s="97"/>
      <c r="J37" s="56"/>
      <c r="K37" s="56"/>
      <c r="L37" s="56"/>
      <c r="M37" s="97"/>
      <c r="N37" s="58"/>
      <c r="O37" s="56"/>
      <c r="P37" s="97"/>
      <c r="Q37" s="56"/>
      <c r="R37" s="56"/>
      <c r="S37" s="56"/>
      <c r="T37" s="97"/>
    </row>
    <row r="38" spans="1:20" ht="13.5">
      <c r="A38" s="210"/>
      <c r="B38" s="95" t="s">
        <v>712</v>
      </c>
      <c r="C38" s="212"/>
      <c r="D38" s="214"/>
      <c r="E38" s="212"/>
      <c r="F38" s="95" t="s">
        <v>946</v>
      </c>
      <c r="G38" s="47"/>
      <c r="H38" s="56"/>
      <c r="I38" s="97"/>
      <c r="J38" s="56"/>
      <c r="K38" s="56"/>
      <c r="L38" s="56"/>
      <c r="M38" s="97"/>
      <c r="N38" s="58"/>
      <c r="O38" s="56"/>
      <c r="P38" s="97"/>
      <c r="Q38" s="56"/>
      <c r="R38" s="56"/>
      <c r="S38" s="56"/>
      <c r="T38" s="97"/>
    </row>
    <row r="39" spans="1:20" ht="13.5">
      <c r="A39" s="49" t="s">
        <v>10</v>
      </c>
      <c r="B39" s="95" t="s">
        <v>713</v>
      </c>
      <c r="C39" s="44">
        <v>1</v>
      </c>
      <c r="D39" s="45" t="s">
        <v>6</v>
      </c>
      <c r="E39" s="44">
        <v>8</v>
      </c>
      <c r="F39" s="95" t="s">
        <v>707</v>
      </c>
      <c r="G39" s="47"/>
      <c r="H39" s="56"/>
      <c r="I39" s="97"/>
      <c r="J39" s="56"/>
      <c r="K39" s="56"/>
      <c r="L39" s="56"/>
      <c r="M39" s="97"/>
      <c r="N39" s="58"/>
      <c r="O39" s="56"/>
      <c r="P39" s="97"/>
      <c r="Q39" s="56"/>
      <c r="R39" s="56"/>
      <c r="S39" s="56"/>
      <c r="T39" s="97"/>
    </row>
    <row r="40" spans="1:20" ht="13.5">
      <c r="A40" s="55"/>
      <c r="B40" s="55"/>
      <c r="C40" s="55">
        <f>SUM(C35:C39)</f>
        <v>13</v>
      </c>
      <c r="D40" s="55"/>
      <c r="E40" s="55">
        <f>SUM(E35:E39)</f>
        <v>17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</sheetData>
  <mergeCells count="115">
    <mergeCell ref="V5:X5"/>
    <mergeCell ref="V1:X1"/>
    <mergeCell ref="V2:X2"/>
    <mergeCell ref="V3:X3"/>
    <mergeCell ref="V4:X4"/>
    <mergeCell ref="A37:A38"/>
    <mergeCell ref="C37:C38"/>
    <mergeCell ref="D37:D38"/>
    <mergeCell ref="E37:E38"/>
    <mergeCell ref="A35:A36"/>
    <mergeCell ref="C35:C36"/>
    <mergeCell ref="D35:D36"/>
    <mergeCell ref="E35:E36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O17:O18"/>
    <mergeCell ref="Q17:Q18"/>
    <mergeCell ref="R17:R18"/>
    <mergeCell ref="S17:S18"/>
    <mergeCell ref="O15:O16"/>
    <mergeCell ref="Q15:Q16"/>
    <mergeCell ref="R15:R16"/>
    <mergeCell ref="S15:S16"/>
    <mergeCell ref="H15:H16"/>
    <mergeCell ref="J15:J16"/>
    <mergeCell ref="K15:K16"/>
    <mergeCell ref="L15:L16"/>
    <mergeCell ref="A15:A16"/>
    <mergeCell ref="C15:C16"/>
    <mergeCell ref="D15:D16"/>
    <mergeCell ref="E15:E16"/>
    <mergeCell ref="A5:A6"/>
    <mergeCell ref="A7:A8"/>
    <mergeCell ref="C5:C6"/>
    <mergeCell ref="D5:D6"/>
    <mergeCell ref="C7:C8"/>
    <mergeCell ref="D7:D8"/>
    <mergeCell ref="C1:E1"/>
    <mergeCell ref="E7:E8"/>
    <mergeCell ref="C2:E2"/>
    <mergeCell ref="C4:E4"/>
    <mergeCell ref="E5:E6"/>
    <mergeCell ref="H5:H6"/>
    <mergeCell ref="L7:L8"/>
    <mergeCell ref="J1:L1"/>
    <mergeCell ref="J2:L2"/>
    <mergeCell ref="J4:L4"/>
    <mergeCell ref="J5:J6"/>
    <mergeCell ref="K5:K6"/>
    <mergeCell ref="L5:L6"/>
    <mergeCell ref="J7:J8"/>
    <mergeCell ref="K7:K8"/>
    <mergeCell ref="Q1:S1"/>
    <mergeCell ref="Q2:S2"/>
    <mergeCell ref="Q4:S4"/>
    <mergeCell ref="O5:O6"/>
    <mergeCell ref="Q5:Q6"/>
    <mergeCell ref="R5:R6"/>
    <mergeCell ref="S5:S6"/>
    <mergeCell ref="C11:E11"/>
    <mergeCell ref="J11:L11"/>
    <mergeCell ref="S7:S8"/>
    <mergeCell ref="Q11:S11"/>
    <mergeCell ref="O7:O8"/>
    <mergeCell ref="Q7:Q8"/>
    <mergeCell ref="R7:R8"/>
    <mergeCell ref="H7:H8"/>
    <mergeCell ref="C14:E14"/>
    <mergeCell ref="J14:L14"/>
    <mergeCell ref="Q14:S14"/>
    <mergeCell ref="C12:E12"/>
    <mergeCell ref="J12:L12"/>
    <mergeCell ref="Q12:S12"/>
    <mergeCell ref="A17:A18"/>
    <mergeCell ref="C17:C18"/>
    <mergeCell ref="D17:D18"/>
    <mergeCell ref="E17:E18"/>
    <mergeCell ref="H17:H18"/>
    <mergeCell ref="J17:J18"/>
    <mergeCell ref="C21:E21"/>
    <mergeCell ref="J21:L21"/>
    <mergeCell ref="K17:K18"/>
    <mergeCell ref="L17:L18"/>
    <mergeCell ref="A25:A26"/>
    <mergeCell ref="C25:C26"/>
    <mergeCell ref="Q21:S21"/>
    <mergeCell ref="Q22:S22"/>
    <mergeCell ref="C22:E22"/>
    <mergeCell ref="J22:L22"/>
    <mergeCell ref="L25:L26"/>
    <mergeCell ref="O25:O26"/>
    <mergeCell ref="Q25:Q26"/>
    <mergeCell ref="D25:D26"/>
    <mergeCell ref="A27:A28"/>
    <mergeCell ref="C27:C28"/>
    <mergeCell ref="D27:D28"/>
    <mergeCell ref="E27:E28"/>
    <mergeCell ref="C31:E31"/>
    <mergeCell ref="C32:E32"/>
    <mergeCell ref="C34:E34"/>
    <mergeCell ref="Q24:S24"/>
    <mergeCell ref="C24:E24"/>
    <mergeCell ref="J24:L24"/>
    <mergeCell ref="H27:H28"/>
    <mergeCell ref="E25:E26"/>
    <mergeCell ref="H25:H26"/>
    <mergeCell ref="J25:J26"/>
  </mergeCells>
  <printOptions/>
  <pageMargins left="0.21" right="0.15" top="1" bottom="1" header="0.512" footer="0.512"/>
  <pageSetup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bestFit="1" customWidth="1"/>
    <col min="3" max="5" width="3.875" style="51" customWidth="1"/>
    <col min="6" max="6" width="12.1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2.1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2.125" style="51" customWidth="1"/>
    <col min="21" max="16384" width="9.00390625" style="51" customWidth="1"/>
  </cols>
  <sheetData>
    <row r="1" spans="1:24" ht="13.5">
      <c r="A1" s="49" t="s">
        <v>0</v>
      </c>
      <c r="B1" s="99" t="s">
        <v>714</v>
      </c>
      <c r="C1" s="197" t="s">
        <v>1</v>
      </c>
      <c r="D1" s="207"/>
      <c r="E1" s="208"/>
      <c r="F1" s="95" t="s">
        <v>288</v>
      </c>
      <c r="G1" s="47"/>
      <c r="H1" s="49" t="s">
        <v>0</v>
      </c>
      <c r="I1" s="99" t="s">
        <v>715</v>
      </c>
      <c r="J1" s="197" t="s">
        <v>1</v>
      </c>
      <c r="K1" s="207"/>
      <c r="L1" s="208"/>
      <c r="M1" s="95" t="s">
        <v>164</v>
      </c>
      <c r="N1" s="47"/>
      <c r="O1" s="49" t="s">
        <v>0</v>
      </c>
      <c r="P1" s="95" t="s">
        <v>779</v>
      </c>
      <c r="Q1" s="197" t="s">
        <v>1</v>
      </c>
      <c r="R1" s="207"/>
      <c r="S1" s="208"/>
      <c r="T1" s="95" t="s">
        <v>895</v>
      </c>
      <c r="V1" s="184" t="s">
        <v>716</v>
      </c>
      <c r="W1" s="184"/>
      <c r="X1" s="185"/>
    </row>
    <row r="2" spans="1:24" ht="13.5">
      <c r="A2" s="52" t="s">
        <v>2</v>
      </c>
      <c r="B2" s="52" t="s">
        <v>3</v>
      </c>
      <c r="C2" s="197" t="s">
        <v>4</v>
      </c>
      <c r="D2" s="207"/>
      <c r="E2" s="208"/>
      <c r="F2" s="52" t="s">
        <v>5</v>
      </c>
      <c r="G2" s="53"/>
      <c r="H2" s="52" t="s">
        <v>2</v>
      </c>
      <c r="I2" s="52" t="s">
        <v>3</v>
      </c>
      <c r="J2" s="197" t="s">
        <v>4</v>
      </c>
      <c r="K2" s="207"/>
      <c r="L2" s="208"/>
      <c r="M2" s="52" t="s">
        <v>5</v>
      </c>
      <c r="N2" s="53"/>
      <c r="O2" s="52" t="s">
        <v>2</v>
      </c>
      <c r="P2" s="52" t="s">
        <v>3</v>
      </c>
      <c r="Q2" s="197" t="s">
        <v>4</v>
      </c>
      <c r="R2" s="207"/>
      <c r="S2" s="208"/>
      <c r="T2" s="52" t="s">
        <v>5</v>
      </c>
      <c r="V2" s="158" t="s">
        <v>65</v>
      </c>
      <c r="W2" s="158"/>
      <c r="X2" s="159"/>
    </row>
    <row r="3" spans="1:24" ht="13.5">
      <c r="A3" s="48">
        <v>1</v>
      </c>
      <c r="B3" s="95" t="str">
        <f>V1</f>
        <v>ＳＭＴＣ</v>
      </c>
      <c r="C3" s="44">
        <v>3</v>
      </c>
      <c r="D3" s="45" t="s">
        <v>6</v>
      </c>
      <c r="E3" s="44">
        <v>0</v>
      </c>
      <c r="F3" s="95" t="str">
        <f>V4</f>
        <v>時之栖ＴＣ</v>
      </c>
      <c r="G3" s="76"/>
      <c r="H3" s="48">
        <v>1</v>
      </c>
      <c r="I3" s="95" t="str">
        <f>V2</f>
        <v>みやふじ静岡Ｃ</v>
      </c>
      <c r="J3" s="44">
        <v>3</v>
      </c>
      <c r="K3" s="45" t="s">
        <v>6</v>
      </c>
      <c r="L3" s="44">
        <v>0</v>
      </c>
      <c r="M3" s="95" t="str">
        <f>V5</f>
        <v>清水町ローンテニスクラブ</v>
      </c>
      <c r="N3" s="47"/>
      <c r="O3" s="48">
        <v>2</v>
      </c>
      <c r="P3" s="95" t="str">
        <f>V5</f>
        <v>清水町ローンテニスクラブ</v>
      </c>
      <c r="Q3" s="44">
        <v>0</v>
      </c>
      <c r="R3" s="45" t="s">
        <v>6</v>
      </c>
      <c r="S3" s="44">
        <v>3</v>
      </c>
      <c r="T3" s="95" t="str">
        <f>V1</f>
        <v>ＳＭＴＣ</v>
      </c>
      <c r="V3" s="158" t="s">
        <v>385</v>
      </c>
      <c r="W3" s="158"/>
      <c r="X3" s="159"/>
    </row>
    <row r="4" spans="1:24" ht="13.5">
      <c r="A4" s="54" t="s">
        <v>7</v>
      </c>
      <c r="B4" s="52" t="s">
        <v>8</v>
      </c>
      <c r="C4" s="197" t="s">
        <v>9</v>
      </c>
      <c r="D4" s="207"/>
      <c r="E4" s="208"/>
      <c r="F4" s="52" t="s">
        <v>8</v>
      </c>
      <c r="G4" s="53"/>
      <c r="H4" s="54" t="s">
        <v>7</v>
      </c>
      <c r="I4" s="52" t="s">
        <v>8</v>
      </c>
      <c r="J4" s="197" t="s">
        <v>9</v>
      </c>
      <c r="K4" s="207"/>
      <c r="L4" s="208"/>
      <c r="M4" s="52" t="s">
        <v>8</v>
      </c>
      <c r="N4" s="53"/>
      <c r="O4" s="54" t="s">
        <v>7</v>
      </c>
      <c r="P4" s="52" t="s">
        <v>8</v>
      </c>
      <c r="Q4" s="197" t="s">
        <v>9</v>
      </c>
      <c r="R4" s="207"/>
      <c r="S4" s="208"/>
      <c r="T4" s="52" t="s">
        <v>8</v>
      </c>
      <c r="V4" s="158" t="s">
        <v>99</v>
      </c>
      <c r="W4" s="158"/>
      <c r="X4" s="159"/>
    </row>
    <row r="5" spans="1:24" ht="13.5">
      <c r="A5" s="209" t="s">
        <v>13</v>
      </c>
      <c r="B5" s="95" t="s">
        <v>175</v>
      </c>
      <c r="C5" s="211">
        <v>8</v>
      </c>
      <c r="D5" s="213" t="s">
        <v>6</v>
      </c>
      <c r="E5" s="211">
        <v>2</v>
      </c>
      <c r="F5" s="95" t="s">
        <v>169</v>
      </c>
      <c r="G5" s="47"/>
      <c r="H5" s="209" t="s">
        <v>13</v>
      </c>
      <c r="I5" s="95" t="s">
        <v>154</v>
      </c>
      <c r="J5" s="211">
        <v>8</v>
      </c>
      <c r="K5" s="213" t="s">
        <v>6</v>
      </c>
      <c r="L5" s="211">
        <v>3</v>
      </c>
      <c r="M5" s="95" t="s">
        <v>159</v>
      </c>
      <c r="N5" s="47"/>
      <c r="O5" s="209" t="s">
        <v>13</v>
      </c>
      <c r="P5" s="95" t="s">
        <v>161</v>
      </c>
      <c r="Q5" s="211">
        <v>0</v>
      </c>
      <c r="R5" s="213" t="s">
        <v>6</v>
      </c>
      <c r="S5" s="211">
        <v>8</v>
      </c>
      <c r="T5" s="95" t="s">
        <v>175</v>
      </c>
      <c r="V5" s="139" t="s">
        <v>66</v>
      </c>
      <c r="W5" s="139"/>
      <c r="X5" s="140"/>
    </row>
    <row r="6" spans="1:21" ht="13.5">
      <c r="A6" s="210"/>
      <c r="B6" s="95" t="s">
        <v>176</v>
      </c>
      <c r="C6" s="212"/>
      <c r="D6" s="214"/>
      <c r="E6" s="212"/>
      <c r="F6" s="95" t="s">
        <v>179</v>
      </c>
      <c r="G6" s="47"/>
      <c r="H6" s="210"/>
      <c r="I6" s="95" t="s">
        <v>155</v>
      </c>
      <c r="J6" s="212"/>
      <c r="K6" s="214"/>
      <c r="L6" s="212"/>
      <c r="M6" s="95" t="s">
        <v>160</v>
      </c>
      <c r="N6" s="47"/>
      <c r="O6" s="210"/>
      <c r="P6" s="95" t="s">
        <v>162</v>
      </c>
      <c r="Q6" s="212"/>
      <c r="R6" s="214"/>
      <c r="S6" s="212"/>
      <c r="T6" s="95" t="s">
        <v>178</v>
      </c>
      <c r="U6" s="86" t="s">
        <v>117</v>
      </c>
    </row>
    <row r="7" spans="1:23" ht="13.5">
      <c r="A7" s="209" t="s">
        <v>14</v>
      </c>
      <c r="B7" s="95" t="s">
        <v>177</v>
      </c>
      <c r="C7" s="211">
        <v>9</v>
      </c>
      <c r="D7" s="213" t="s">
        <v>6</v>
      </c>
      <c r="E7" s="211">
        <v>8</v>
      </c>
      <c r="F7" s="95" t="s">
        <v>166</v>
      </c>
      <c r="G7" s="47"/>
      <c r="H7" s="209" t="s">
        <v>14</v>
      </c>
      <c r="I7" s="95" t="s">
        <v>156</v>
      </c>
      <c r="J7" s="211">
        <v>8</v>
      </c>
      <c r="K7" s="213" t="s">
        <v>6</v>
      </c>
      <c r="L7" s="211">
        <v>1</v>
      </c>
      <c r="M7" s="95" t="s">
        <v>161</v>
      </c>
      <c r="N7" s="47"/>
      <c r="O7" s="209" t="s">
        <v>14</v>
      </c>
      <c r="P7" s="95" t="s">
        <v>159</v>
      </c>
      <c r="Q7" s="211">
        <v>0</v>
      </c>
      <c r="R7" s="213" t="s">
        <v>6</v>
      </c>
      <c r="S7" s="211">
        <v>8</v>
      </c>
      <c r="T7" s="95" t="s">
        <v>1007</v>
      </c>
      <c r="U7" s="51">
        <v>1</v>
      </c>
      <c r="V7" s="85" t="s">
        <v>107</v>
      </c>
      <c r="W7" s="85" t="s">
        <v>108</v>
      </c>
    </row>
    <row r="8" spans="1:23" ht="13.5">
      <c r="A8" s="210"/>
      <c r="B8" s="95" t="s">
        <v>178</v>
      </c>
      <c r="C8" s="212"/>
      <c r="D8" s="214"/>
      <c r="E8" s="212"/>
      <c r="F8" s="95" t="s">
        <v>165</v>
      </c>
      <c r="G8" s="47"/>
      <c r="H8" s="210"/>
      <c r="I8" s="95" t="s">
        <v>157</v>
      </c>
      <c r="J8" s="212"/>
      <c r="K8" s="214"/>
      <c r="L8" s="212"/>
      <c r="M8" s="95" t="s">
        <v>162</v>
      </c>
      <c r="N8" s="47"/>
      <c r="O8" s="210"/>
      <c r="P8" s="95" t="s">
        <v>160</v>
      </c>
      <c r="Q8" s="212"/>
      <c r="R8" s="214"/>
      <c r="S8" s="212"/>
      <c r="T8" s="95" t="s">
        <v>717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95" t="s">
        <v>175</v>
      </c>
      <c r="C9" s="44">
        <v>8</v>
      </c>
      <c r="D9" s="45" t="s">
        <v>6</v>
      </c>
      <c r="E9" s="44">
        <v>4</v>
      </c>
      <c r="F9" s="95" t="s">
        <v>169</v>
      </c>
      <c r="G9" s="47"/>
      <c r="H9" s="49" t="s">
        <v>10</v>
      </c>
      <c r="I9" s="95" t="s">
        <v>158</v>
      </c>
      <c r="J9" s="44">
        <v>8</v>
      </c>
      <c r="K9" s="45" t="s">
        <v>6</v>
      </c>
      <c r="L9" s="44">
        <v>3</v>
      </c>
      <c r="M9" s="95" t="s">
        <v>163</v>
      </c>
      <c r="N9" s="47"/>
      <c r="O9" s="49" t="s">
        <v>10</v>
      </c>
      <c r="P9" s="95" t="s">
        <v>163</v>
      </c>
      <c r="Q9" s="44">
        <v>0</v>
      </c>
      <c r="R9" s="45" t="s">
        <v>6</v>
      </c>
      <c r="S9" s="44">
        <v>8</v>
      </c>
      <c r="T9" s="95" t="s">
        <v>176</v>
      </c>
      <c r="U9" s="51">
        <v>3</v>
      </c>
      <c r="V9" s="85" t="s">
        <v>111</v>
      </c>
      <c r="W9" s="85" t="s">
        <v>112</v>
      </c>
    </row>
    <row r="10" spans="1:23" ht="13.5">
      <c r="A10" s="55"/>
      <c r="B10" s="55"/>
      <c r="C10" s="55">
        <f>SUM(C5:C9)</f>
        <v>25</v>
      </c>
      <c r="D10" s="55"/>
      <c r="E10" s="55">
        <f>SUM(E5:E9)</f>
        <v>14</v>
      </c>
      <c r="F10" s="55"/>
      <c r="G10" s="55"/>
      <c r="H10" s="55"/>
      <c r="I10" s="55"/>
      <c r="J10" s="55">
        <f>SUM(J5:J9)</f>
        <v>24</v>
      </c>
      <c r="K10" s="55"/>
      <c r="L10" s="55">
        <f>SUM(L5:L9)</f>
        <v>7</v>
      </c>
      <c r="M10" s="55"/>
      <c r="N10" s="55"/>
      <c r="O10" s="55"/>
      <c r="P10" s="55"/>
      <c r="Q10" s="55">
        <f>SUM(Q5:Q9)</f>
        <v>0</v>
      </c>
      <c r="R10" s="55"/>
      <c r="S10" s="55">
        <f>SUM(S5:S9)</f>
        <v>24</v>
      </c>
      <c r="T10" s="55"/>
      <c r="U10" s="51">
        <v>4</v>
      </c>
      <c r="V10" s="85" t="s">
        <v>113</v>
      </c>
      <c r="W10" s="85" t="s">
        <v>114</v>
      </c>
    </row>
    <row r="11" spans="1:23" ht="13.5">
      <c r="A11" s="49" t="s">
        <v>0</v>
      </c>
      <c r="B11" s="95" t="s">
        <v>319</v>
      </c>
      <c r="C11" s="197" t="s">
        <v>1</v>
      </c>
      <c r="D11" s="207"/>
      <c r="E11" s="208"/>
      <c r="F11" s="95" t="s">
        <v>347</v>
      </c>
      <c r="G11" s="47"/>
      <c r="H11" s="49" t="s">
        <v>0</v>
      </c>
      <c r="I11" s="95" t="s">
        <v>900</v>
      </c>
      <c r="J11" s="197" t="s">
        <v>1</v>
      </c>
      <c r="K11" s="207"/>
      <c r="L11" s="208"/>
      <c r="M11" s="95" t="s">
        <v>347</v>
      </c>
      <c r="N11" s="47"/>
      <c r="O11" s="49" t="s">
        <v>0</v>
      </c>
      <c r="P11" s="95" t="s">
        <v>894</v>
      </c>
      <c r="Q11" s="197" t="s">
        <v>1</v>
      </c>
      <c r="R11" s="207"/>
      <c r="S11" s="208"/>
      <c r="T11" s="95" t="s">
        <v>1006</v>
      </c>
      <c r="U11" s="51">
        <v>5</v>
      </c>
      <c r="V11" s="85" t="s">
        <v>718</v>
      </c>
      <c r="W11" s="85" t="s">
        <v>719</v>
      </c>
    </row>
    <row r="12" spans="1:20" ht="13.5">
      <c r="A12" s="52" t="s">
        <v>2</v>
      </c>
      <c r="B12" s="52" t="s">
        <v>3</v>
      </c>
      <c r="C12" s="197" t="s">
        <v>4</v>
      </c>
      <c r="D12" s="207"/>
      <c r="E12" s="208"/>
      <c r="F12" s="52" t="s">
        <v>5</v>
      </c>
      <c r="G12" s="53"/>
      <c r="H12" s="52" t="s">
        <v>2</v>
      </c>
      <c r="I12" s="52" t="s">
        <v>3</v>
      </c>
      <c r="J12" s="197" t="s">
        <v>4</v>
      </c>
      <c r="K12" s="207"/>
      <c r="L12" s="208"/>
      <c r="M12" s="52" t="s">
        <v>5</v>
      </c>
      <c r="N12" s="53"/>
      <c r="O12" s="52" t="s">
        <v>2</v>
      </c>
      <c r="P12" s="52" t="s">
        <v>3</v>
      </c>
      <c r="Q12" s="197" t="s">
        <v>4</v>
      </c>
      <c r="R12" s="207"/>
      <c r="S12" s="208"/>
      <c r="T12" s="52" t="s">
        <v>5</v>
      </c>
    </row>
    <row r="13" spans="1:20" ht="13.5">
      <c r="A13" s="48">
        <v>2</v>
      </c>
      <c r="B13" s="95" t="str">
        <f>V4</f>
        <v>時之栖ＴＣ</v>
      </c>
      <c r="C13" s="44">
        <v>3</v>
      </c>
      <c r="D13" s="45" t="s">
        <v>6</v>
      </c>
      <c r="E13" s="44">
        <v>0</v>
      </c>
      <c r="F13" s="95" t="str">
        <f>V3</f>
        <v>ＰＥＲＳＩＭＭＯＮ・Ｓ</v>
      </c>
      <c r="G13" s="47"/>
      <c r="H13" s="48">
        <v>3</v>
      </c>
      <c r="I13" s="95" t="str">
        <f>V2</f>
        <v>みやふじ静岡Ｃ</v>
      </c>
      <c r="J13" s="44">
        <v>0</v>
      </c>
      <c r="K13" s="45" t="s">
        <v>6</v>
      </c>
      <c r="L13" s="44">
        <v>3</v>
      </c>
      <c r="M13" s="95" t="str">
        <f>V3</f>
        <v>ＰＥＲＳＩＭＭＯＮ・Ｓ</v>
      </c>
      <c r="N13" s="47"/>
      <c r="O13" s="48">
        <v>3</v>
      </c>
      <c r="P13" s="95" t="str">
        <f>V5</f>
        <v>清水町ローンテニスクラブ</v>
      </c>
      <c r="Q13" s="44">
        <v>0</v>
      </c>
      <c r="R13" s="45" t="s">
        <v>6</v>
      </c>
      <c r="S13" s="44">
        <v>3</v>
      </c>
      <c r="T13" s="95" t="str">
        <f>V4</f>
        <v>時之栖ＴＣ</v>
      </c>
    </row>
    <row r="14" spans="1:20" ht="13.5">
      <c r="A14" s="54" t="s">
        <v>7</v>
      </c>
      <c r="B14" s="52" t="s">
        <v>8</v>
      </c>
      <c r="C14" s="197" t="s">
        <v>9</v>
      </c>
      <c r="D14" s="207"/>
      <c r="E14" s="208"/>
      <c r="F14" s="52" t="s">
        <v>8</v>
      </c>
      <c r="G14" s="53"/>
      <c r="H14" s="54" t="s">
        <v>7</v>
      </c>
      <c r="I14" s="52" t="s">
        <v>8</v>
      </c>
      <c r="J14" s="197" t="s">
        <v>9</v>
      </c>
      <c r="K14" s="207"/>
      <c r="L14" s="208"/>
      <c r="M14" s="52" t="s">
        <v>8</v>
      </c>
      <c r="N14" s="53"/>
      <c r="O14" s="54" t="s">
        <v>7</v>
      </c>
      <c r="P14" s="52" t="s">
        <v>8</v>
      </c>
      <c r="Q14" s="197" t="s">
        <v>9</v>
      </c>
      <c r="R14" s="207"/>
      <c r="S14" s="208"/>
      <c r="T14" s="52" t="s">
        <v>8</v>
      </c>
    </row>
    <row r="15" spans="1:20" ht="13.5">
      <c r="A15" s="209" t="s">
        <v>13</v>
      </c>
      <c r="B15" s="95" t="s">
        <v>165</v>
      </c>
      <c r="C15" s="211">
        <v>8</v>
      </c>
      <c r="D15" s="213" t="s">
        <v>6</v>
      </c>
      <c r="E15" s="211">
        <v>1</v>
      </c>
      <c r="F15" s="95" t="s">
        <v>170</v>
      </c>
      <c r="G15" s="47"/>
      <c r="H15" s="209" t="s">
        <v>13</v>
      </c>
      <c r="I15" s="95" t="s">
        <v>901</v>
      </c>
      <c r="J15" s="211">
        <v>3</v>
      </c>
      <c r="K15" s="213" t="s">
        <v>6</v>
      </c>
      <c r="L15" s="211">
        <v>8</v>
      </c>
      <c r="M15" s="95" t="s">
        <v>721</v>
      </c>
      <c r="N15" s="47"/>
      <c r="O15" s="209" t="s">
        <v>13</v>
      </c>
      <c r="P15" s="95" t="s">
        <v>897</v>
      </c>
      <c r="Q15" s="211">
        <v>2</v>
      </c>
      <c r="R15" s="213" t="s">
        <v>6</v>
      </c>
      <c r="S15" s="211">
        <v>8</v>
      </c>
      <c r="T15" s="95" t="s">
        <v>167</v>
      </c>
    </row>
    <row r="16" spans="1:20" ht="13.5">
      <c r="A16" s="210"/>
      <c r="B16" s="95" t="s">
        <v>166</v>
      </c>
      <c r="C16" s="212"/>
      <c r="D16" s="214"/>
      <c r="E16" s="212"/>
      <c r="F16" s="95" t="s">
        <v>171</v>
      </c>
      <c r="G16" s="47"/>
      <c r="H16" s="210"/>
      <c r="I16" s="95" t="s">
        <v>156</v>
      </c>
      <c r="J16" s="212"/>
      <c r="K16" s="214"/>
      <c r="L16" s="212"/>
      <c r="M16" s="95" t="s">
        <v>174</v>
      </c>
      <c r="N16" s="47"/>
      <c r="O16" s="210"/>
      <c r="P16" s="95" t="s">
        <v>898</v>
      </c>
      <c r="Q16" s="212"/>
      <c r="R16" s="214"/>
      <c r="S16" s="212"/>
      <c r="T16" s="95" t="s">
        <v>169</v>
      </c>
    </row>
    <row r="17" spans="1:20" ht="13.5">
      <c r="A17" s="209" t="s">
        <v>14</v>
      </c>
      <c r="B17" s="95" t="s">
        <v>167</v>
      </c>
      <c r="C17" s="211">
        <v>8</v>
      </c>
      <c r="D17" s="213" t="s">
        <v>6</v>
      </c>
      <c r="E17" s="211">
        <v>1</v>
      </c>
      <c r="F17" s="95" t="s">
        <v>172</v>
      </c>
      <c r="G17" s="47"/>
      <c r="H17" s="209" t="s">
        <v>14</v>
      </c>
      <c r="I17" s="95" t="s">
        <v>155</v>
      </c>
      <c r="J17" s="211">
        <v>4</v>
      </c>
      <c r="K17" s="213" t="s">
        <v>6</v>
      </c>
      <c r="L17" s="211">
        <v>8</v>
      </c>
      <c r="M17" s="95" t="s">
        <v>171</v>
      </c>
      <c r="N17" s="47"/>
      <c r="O17" s="209" t="s">
        <v>14</v>
      </c>
      <c r="P17" s="95" t="s">
        <v>899</v>
      </c>
      <c r="Q17" s="211">
        <v>3</v>
      </c>
      <c r="R17" s="213" t="s">
        <v>6</v>
      </c>
      <c r="S17" s="211">
        <v>8</v>
      </c>
      <c r="T17" s="95" t="s">
        <v>165</v>
      </c>
    </row>
    <row r="18" spans="1:20" ht="13.5">
      <c r="A18" s="210"/>
      <c r="B18" s="95" t="s">
        <v>168</v>
      </c>
      <c r="C18" s="212"/>
      <c r="D18" s="214"/>
      <c r="E18" s="212"/>
      <c r="F18" s="95" t="s">
        <v>173</v>
      </c>
      <c r="G18" s="47"/>
      <c r="H18" s="210"/>
      <c r="I18" s="95" t="s">
        <v>154</v>
      </c>
      <c r="J18" s="212"/>
      <c r="K18" s="214"/>
      <c r="L18" s="212"/>
      <c r="M18" s="95" t="s">
        <v>170</v>
      </c>
      <c r="N18" s="47"/>
      <c r="O18" s="210"/>
      <c r="P18" s="95" t="s">
        <v>159</v>
      </c>
      <c r="Q18" s="212"/>
      <c r="R18" s="214"/>
      <c r="S18" s="212"/>
      <c r="T18" s="95" t="s">
        <v>166</v>
      </c>
    </row>
    <row r="19" spans="1:20" ht="13.5">
      <c r="A19" s="49" t="s">
        <v>10</v>
      </c>
      <c r="B19" s="95" t="s">
        <v>169</v>
      </c>
      <c r="C19" s="44">
        <v>8</v>
      </c>
      <c r="D19" s="45" t="s">
        <v>6</v>
      </c>
      <c r="E19" s="44">
        <v>3</v>
      </c>
      <c r="F19" s="95" t="s">
        <v>174</v>
      </c>
      <c r="G19" s="47"/>
      <c r="H19" s="49" t="s">
        <v>10</v>
      </c>
      <c r="I19" s="95" t="s">
        <v>157</v>
      </c>
      <c r="J19" s="44">
        <v>1</v>
      </c>
      <c r="K19" s="45" t="s">
        <v>6</v>
      </c>
      <c r="L19" s="44">
        <v>8</v>
      </c>
      <c r="M19" s="95" t="s">
        <v>720</v>
      </c>
      <c r="N19" s="47"/>
      <c r="O19" s="49" t="s">
        <v>10</v>
      </c>
      <c r="P19" s="95" t="s">
        <v>163</v>
      </c>
      <c r="Q19" s="44">
        <v>1</v>
      </c>
      <c r="R19" s="45" t="s">
        <v>6</v>
      </c>
      <c r="S19" s="44">
        <v>8</v>
      </c>
      <c r="T19" s="95" t="s">
        <v>896</v>
      </c>
    </row>
    <row r="20" spans="1:20" ht="13.5">
      <c r="A20" s="55"/>
      <c r="B20" s="55"/>
      <c r="C20" s="55">
        <f>SUM(C15:C19)</f>
        <v>24</v>
      </c>
      <c r="D20" s="55"/>
      <c r="E20" s="55">
        <f>SUM(E15:E19)</f>
        <v>5</v>
      </c>
      <c r="F20" s="55"/>
      <c r="G20" s="55"/>
      <c r="H20" s="55"/>
      <c r="I20" s="55"/>
      <c r="J20" s="55">
        <f>SUM(J15:J19)</f>
        <v>8</v>
      </c>
      <c r="K20" s="55"/>
      <c r="L20" s="55">
        <f>SUM(L15:L19)</f>
        <v>24</v>
      </c>
      <c r="M20" s="55"/>
      <c r="N20" s="55"/>
      <c r="O20" s="55"/>
      <c r="P20" s="55"/>
      <c r="Q20" s="55">
        <f>SUM(Q15:Q19)</f>
        <v>6</v>
      </c>
      <c r="R20" s="55"/>
      <c r="S20" s="55">
        <f>SUM(S15:S19)</f>
        <v>24</v>
      </c>
      <c r="T20" s="55"/>
    </row>
    <row r="21" spans="1:20" ht="13.5">
      <c r="A21" s="49" t="s">
        <v>0</v>
      </c>
      <c r="B21" s="95" t="s">
        <v>779</v>
      </c>
      <c r="C21" s="197" t="s">
        <v>1</v>
      </c>
      <c r="D21" s="207"/>
      <c r="E21" s="208"/>
      <c r="F21" s="95" t="s">
        <v>949</v>
      </c>
      <c r="G21" s="47"/>
      <c r="H21" s="49" t="s">
        <v>0</v>
      </c>
      <c r="I21" s="95" t="s">
        <v>947</v>
      </c>
      <c r="J21" s="197" t="s">
        <v>1</v>
      </c>
      <c r="K21" s="207"/>
      <c r="L21" s="208"/>
      <c r="M21" s="95" t="s">
        <v>347</v>
      </c>
      <c r="N21" s="47"/>
      <c r="O21" s="49" t="s">
        <v>0</v>
      </c>
      <c r="P21" s="95" t="s">
        <v>777</v>
      </c>
      <c r="Q21" s="197" t="s">
        <v>1</v>
      </c>
      <c r="R21" s="207"/>
      <c r="S21" s="208"/>
      <c r="T21" s="95" t="s">
        <v>347</v>
      </c>
    </row>
    <row r="22" spans="1:20" ht="13.5">
      <c r="A22" s="52" t="s">
        <v>2</v>
      </c>
      <c r="B22" s="52" t="s">
        <v>3</v>
      </c>
      <c r="C22" s="197" t="s">
        <v>4</v>
      </c>
      <c r="D22" s="207"/>
      <c r="E22" s="208"/>
      <c r="F22" s="52" t="s">
        <v>5</v>
      </c>
      <c r="G22" s="53"/>
      <c r="H22" s="52" t="s">
        <v>2</v>
      </c>
      <c r="I22" s="52" t="s">
        <v>3</v>
      </c>
      <c r="J22" s="197" t="s">
        <v>4</v>
      </c>
      <c r="K22" s="207"/>
      <c r="L22" s="208"/>
      <c r="M22" s="52" t="s">
        <v>5</v>
      </c>
      <c r="N22" s="53"/>
      <c r="O22" s="52" t="s">
        <v>2</v>
      </c>
      <c r="P22" s="52" t="s">
        <v>3</v>
      </c>
      <c r="Q22" s="197" t="s">
        <v>4</v>
      </c>
      <c r="R22" s="207"/>
      <c r="S22" s="208"/>
      <c r="T22" s="52" t="s">
        <v>5</v>
      </c>
    </row>
    <row r="23" spans="1:20" ht="13.5">
      <c r="A23" s="48">
        <v>4</v>
      </c>
      <c r="B23" s="95" t="str">
        <f>V3</f>
        <v>ＰＥＲＳＩＭＭＯＮ・Ｓ</v>
      </c>
      <c r="C23" s="44">
        <v>1</v>
      </c>
      <c r="D23" s="45" t="s">
        <v>6</v>
      </c>
      <c r="E23" s="44">
        <v>2</v>
      </c>
      <c r="F23" s="95" t="str">
        <f>V1</f>
        <v>ＳＭＴＣ</v>
      </c>
      <c r="G23" s="47"/>
      <c r="H23" s="48">
        <v>4</v>
      </c>
      <c r="I23" s="95" t="str">
        <f>V4</f>
        <v>時之栖ＴＣ</v>
      </c>
      <c r="J23" s="44">
        <v>3</v>
      </c>
      <c r="K23" s="45" t="s">
        <v>6</v>
      </c>
      <c r="L23" s="44">
        <v>0</v>
      </c>
      <c r="M23" s="95" t="str">
        <f>V2</f>
        <v>みやふじ静岡Ｃ</v>
      </c>
      <c r="N23" s="47"/>
      <c r="O23" s="48">
        <v>5</v>
      </c>
      <c r="P23" s="95" t="str">
        <f>V1</f>
        <v>ＳＭＴＣ</v>
      </c>
      <c r="Q23" s="44">
        <v>3</v>
      </c>
      <c r="R23" s="45" t="s">
        <v>6</v>
      </c>
      <c r="S23" s="44">
        <v>0</v>
      </c>
      <c r="T23" s="95" t="str">
        <f>V2</f>
        <v>みやふじ静岡Ｃ</v>
      </c>
    </row>
    <row r="24" spans="1:20" ht="13.5">
      <c r="A24" s="54" t="s">
        <v>7</v>
      </c>
      <c r="B24" s="52" t="s">
        <v>8</v>
      </c>
      <c r="C24" s="197" t="s">
        <v>9</v>
      </c>
      <c r="D24" s="207"/>
      <c r="E24" s="208"/>
      <c r="F24" s="52" t="s">
        <v>8</v>
      </c>
      <c r="G24" s="53"/>
      <c r="H24" s="54" t="s">
        <v>7</v>
      </c>
      <c r="I24" s="52" t="s">
        <v>8</v>
      </c>
      <c r="J24" s="197" t="s">
        <v>9</v>
      </c>
      <c r="K24" s="207"/>
      <c r="L24" s="208"/>
      <c r="M24" s="52" t="s">
        <v>8</v>
      </c>
      <c r="N24" s="53"/>
      <c r="O24" s="54" t="s">
        <v>7</v>
      </c>
      <c r="P24" s="52" t="s">
        <v>8</v>
      </c>
      <c r="Q24" s="197" t="s">
        <v>9</v>
      </c>
      <c r="R24" s="207"/>
      <c r="S24" s="208"/>
      <c r="T24" s="52" t="s">
        <v>8</v>
      </c>
    </row>
    <row r="25" spans="1:20" ht="13.5">
      <c r="A25" s="209" t="s">
        <v>13</v>
      </c>
      <c r="B25" s="95" t="s">
        <v>170</v>
      </c>
      <c r="C25" s="211">
        <v>8</v>
      </c>
      <c r="D25" s="213" t="s">
        <v>6</v>
      </c>
      <c r="E25" s="211">
        <v>6</v>
      </c>
      <c r="F25" s="95" t="s">
        <v>1007</v>
      </c>
      <c r="G25" s="47"/>
      <c r="H25" s="209" t="s">
        <v>13</v>
      </c>
      <c r="I25" s="95" t="s">
        <v>165</v>
      </c>
      <c r="J25" s="211">
        <v>8</v>
      </c>
      <c r="K25" s="213" t="s">
        <v>6</v>
      </c>
      <c r="L25" s="211">
        <v>2</v>
      </c>
      <c r="M25" s="95" t="s">
        <v>154</v>
      </c>
      <c r="N25" s="47"/>
      <c r="O25" s="209" t="s">
        <v>13</v>
      </c>
      <c r="P25" s="95" t="s">
        <v>176</v>
      </c>
      <c r="Q25" s="211">
        <v>8</v>
      </c>
      <c r="R25" s="213" t="s">
        <v>6</v>
      </c>
      <c r="S25" s="211">
        <v>1</v>
      </c>
      <c r="T25" s="95" t="s">
        <v>154</v>
      </c>
    </row>
    <row r="26" spans="1:20" ht="13.5">
      <c r="A26" s="210"/>
      <c r="B26" s="95" t="s">
        <v>174</v>
      </c>
      <c r="C26" s="212"/>
      <c r="D26" s="214"/>
      <c r="E26" s="212"/>
      <c r="F26" s="95" t="s">
        <v>717</v>
      </c>
      <c r="G26" s="47"/>
      <c r="H26" s="210"/>
      <c r="I26" s="95" t="s">
        <v>166</v>
      </c>
      <c r="J26" s="212"/>
      <c r="K26" s="214"/>
      <c r="L26" s="212"/>
      <c r="M26" s="95" t="s">
        <v>156</v>
      </c>
      <c r="N26" s="47"/>
      <c r="O26" s="210"/>
      <c r="P26" s="95" t="s">
        <v>717</v>
      </c>
      <c r="Q26" s="212"/>
      <c r="R26" s="214"/>
      <c r="S26" s="212"/>
      <c r="T26" s="95" t="s">
        <v>155</v>
      </c>
    </row>
    <row r="27" spans="1:20" ht="13.5">
      <c r="A27" s="209" t="s">
        <v>14</v>
      </c>
      <c r="B27" s="95" t="s">
        <v>173</v>
      </c>
      <c r="C27" s="211">
        <v>0</v>
      </c>
      <c r="D27" s="213" t="s">
        <v>6</v>
      </c>
      <c r="E27" s="211">
        <v>8</v>
      </c>
      <c r="F27" s="95" t="s">
        <v>175</v>
      </c>
      <c r="G27" s="47"/>
      <c r="H27" s="209" t="s">
        <v>14</v>
      </c>
      <c r="I27" s="95" t="s">
        <v>179</v>
      </c>
      <c r="J27" s="211">
        <v>8</v>
      </c>
      <c r="K27" s="213" t="s">
        <v>6</v>
      </c>
      <c r="L27" s="211">
        <v>5</v>
      </c>
      <c r="M27" s="95" t="s">
        <v>157</v>
      </c>
      <c r="N27" s="47"/>
      <c r="O27" s="209" t="s">
        <v>14</v>
      </c>
      <c r="P27" s="95" t="s">
        <v>175</v>
      </c>
      <c r="Q27" s="211">
        <v>8</v>
      </c>
      <c r="R27" s="213" t="s">
        <v>6</v>
      </c>
      <c r="S27" s="211">
        <v>2</v>
      </c>
      <c r="T27" s="95" t="s">
        <v>156</v>
      </c>
    </row>
    <row r="28" spans="1:20" ht="13.5">
      <c r="A28" s="210"/>
      <c r="B28" s="95" t="s">
        <v>720</v>
      </c>
      <c r="C28" s="212"/>
      <c r="D28" s="214"/>
      <c r="E28" s="212"/>
      <c r="F28" s="95" t="s">
        <v>176</v>
      </c>
      <c r="G28" s="47"/>
      <c r="H28" s="210"/>
      <c r="I28" s="95" t="s">
        <v>169</v>
      </c>
      <c r="J28" s="212"/>
      <c r="K28" s="214"/>
      <c r="L28" s="212"/>
      <c r="M28" s="95" t="s">
        <v>901</v>
      </c>
      <c r="N28" s="47"/>
      <c r="O28" s="210"/>
      <c r="P28" s="95" t="s">
        <v>178</v>
      </c>
      <c r="Q28" s="212"/>
      <c r="R28" s="214"/>
      <c r="S28" s="212"/>
      <c r="T28" s="95" t="s">
        <v>157</v>
      </c>
    </row>
    <row r="29" spans="1:20" ht="13.5">
      <c r="A29" s="49" t="s">
        <v>10</v>
      </c>
      <c r="B29" s="95" t="s">
        <v>721</v>
      </c>
      <c r="C29" s="44">
        <v>1</v>
      </c>
      <c r="D29" s="45" t="s">
        <v>6</v>
      </c>
      <c r="E29" s="44">
        <v>8</v>
      </c>
      <c r="F29" s="95" t="s">
        <v>178</v>
      </c>
      <c r="G29" s="47"/>
      <c r="H29" s="49" t="s">
        <v>10</v>
      </c>
      <c r="I29" s="95" t="s">
        <v>169</v>
      </c>
      <c r="J29" s="44">
        <v>8</v>
      </c>
      <c r="K29" s="45" t="s">
        <v>6</v>
      </c>
      <c r="L29" s="44">
        <v>0</v>
      </c>
      <c r="M29" s="95" t="s">
        <v>155</v>
      </c>
      <c r="N29" s="47"/>
      <c r="O29" s="49" t="s">
        <v>10</v>
      </c>
      <c r="P29" s="95" t="s">
        <v>722</v>
      </c>
      <c r="Q29" s="44">
        <v>8</v>
      </c>
      <c r="R29" s="45" t="s">
        <v>6</v>
      </c>
      <c r="S29" s="44">
        <v>4</v>
      </c>
      <c r="T29" s="95" t="s">
        <v>158</v>
      </c>
    </row>
    <row r="30" spans="1:20" ht="13.5">
      <c r="A30" s="55"/>
      <c r="B30" s="55"/>
      <c r="C30" s="55">
        <f>SUM(C25:C29)</f>
        <v>9</v>
      </c>
      <c r="D30" s="55"/>
      <c r="E30" s="55">
        <f>SUM(E25:E29)</f>
        <v>22</v>
      </c>
      <c r="F30" s="55"/>
      <c r="G30" s="55"/>
      <c r="H30" s="55"/>
      <c r="I30" s="55"/>
      <c r="J30" s="55">
        <f>SUM(J25:J29)</f>
        <v>24</v>
      </c>
      <c r="K30" s="55"/>
      <c r="L30" s="55">
        <f>SUM(L25:L29)</f>
        <v>7</v>
      </c>
      <c r="M30" s="55"/>
      <c r="N30" s="55"/>
      <c r="O30" s="55"/>
      <c r="P30" s="55"/>
      <c r="Q30" s="55">
        <f>SUM(Q25:Q29)</f>
        <v>24</v>
      </c>
      <c r="R30" s="55"/>
      <c r="S30" s="55">
        <f>SUM(S25:S29)</f>
        <v>7</v>
      </c>
      <c r="T30" s="55"/>
    </row>
    <row r="31" spans="1:20" ht="13.5">
      <c r="A31" s="49" t="s">
        <v>0</v>
      </c>
      <c r="B31" s="95" t="s">
        <v>917</v>
      </c>
      <c r="C31" s="197" t="s">
        <v>1</v>
      </c>
      <c r="D31" s="207"/>
      <c r="E31" s="208"/>
      <c r="F31" s="95" t="s">
        <v>949</v>
      </c>
      <c r="G31" s="47"/>
      <c r="H31" s="56"/>
      <c r="I31" s="97"/>
      <c r="J31" s="56"/>
      <c r="K31" s="56"/>
      <c r="L31" s="56"/>
      <c r="M31" s="97"/>
      <c r="N31" s="58"/>
      <c r="O31" s="56"/>
      <c r="P31" s="97"/>
      <c r="Q31" s="56"/>
      <c r="R31" s="56"/>
      <c r="S31" s="56"/>
      <c r="T31" s="97"/>
    </row>
    <row r="32" spans="1:20" ht="13.5">
      <c r="A32" s="52" t="s">
        <v>2</v>
      </c>
      <c r="B32" s="52" t="s">
        <v>3</v>
      </c>
      <c r="C32" s="197" t="s">
        <v>4</v>
      </c>
      <c r="D32" s="207"/>
      <c r="E32" s="208"/>
      <c r="F32" s="52" t="s">
        <v>5</v>
      </c>
      <c r="G32" s="53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3.5">
      <c r="A33" s="48">
        <v>5</v>
      </c>
      <c r="B33" s="95" t="str">
        <f>V3</f>
        <v>ＰＥＲＳＩＭＭＯＮ・Ｓ</v>
      </c>
      <c r="C33" s="44">
        <v>3</v>
      </c>
      <c r="D33" s="45" t="s">
        <v>6</v>
      </c>
      <c r="E33" s="44">
        <v>0</v>
      </c>
      <c r="F33" s="95" t="str">
        <f>V5</f>
        <v>清水町ローンテニスクラブ</v>
      </c>
      <c r="G33" s="47"/>
      <c r="H33" s="56"/>
      <c r="I33" s="97"/>
      <c r="J33" s="56"/>
      <c r="K33" s="56"/>
      <c r="L33" s="56"/>
      <c r="M33" s="97"/>
      <c r="N33" s="58"/>
      <c r="O33" s="56"/>
      <c r="P33" s="97"/>
      <c r="Q33" s="56"/>
      <c r="R33" s="56"/>
      <c r="S33" s="56"/>
      <c r="T33" s="97"/>
    </row>
    <row r="34" spans="1:20" ht="13.5">
      <c r="A34" s="54" t="s">
        <v>7</v>
      </c>
      <c r="B34" s="52" t="s">
        <v>8</v>
      </c>
      <c r="C34" s="197" t="s">
        <v>9</v>
      </c>
      <c r="D34" s="207"/>
      <c r="E34" s="208"/>
      <c r="F34" s="52" t="s">
        <v>8</v>
      </c>
      <c r="G34" s="5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3.5">
      <c r="A35" s="209" t="s">
        <v>13</v>
      </c>
      <c r="B35" s="95" t="s">
        <v>173</v>
      </c>
      <c r="C35" s="211">
        <v>8</v>
      </c>
      <c r="D35" s="213" t="s">
        <v>6</v>
      </c>
      <c r="E35" s="211">
        <v>3</v>
      </c>
      <c r="F35" s="95" t="s">
        <v>162</v>
      </c>
      <c r="G35" s="47"/>
      <c r="H35" s="56"/>
      <c r="I35" s="97"/>
      <c r="J35" s="56"/>
      <c r="K35" s="56"/>
      <c r="L35" s="56"/>
      <c r="M35" s="97"/>
      <c r="N35" s="58"/>
      <c r="O35" s="56"/>
      <c r="P35" s="97"/>
      <c r="Q35" s="56"/>
      <c r="R35" s="56"/>
      <c r="S35" s="56"/>
      <c r="T35" s="97"/>
    </row>
    <row r="36" spans="1:20" ht="13.5">
      <c r="A36" s="210"/>
      <c r="B36" s="95" t="s">
        <v>720</v>
      </c>
      <c r="C36" s="212"/>
      <c r="D36" s="214"/>
      <c r="E36" s="212"/>
      <c r="F36" s="95" t="s">
        <v>160</v>
      </c>
      <c r="G36" s="47"/>
      <c r="H36" s="56"/>
      <c r="I36" s="97"/>
      <c r="J36" s="56"/>
      <c r="K36" s="56"/>
      <c r="L36" s="56"/>
      <c r="M36" s="97"/>
      <c r="N36" s="58"/>
      <c r="O36" s="56"/>
      <c r="P36" s="97"/>
      <c r="Q36" s="56"/>
      <c r="R36" s="56"/>
      <c r="S36" s="56"/>
      <c r="T36" s="97"/>
    </row>
    <row r="37" spans="1:20" ht="13.5">
      <c r="A37" s="209" t="s">
        <v>14</v>
      </c>
      <c r="B37" s="95" t="s">
        <v>721</v>
      </c>
      <c r="C37" s="211">
        <v>8</v>
      </c>
      <c r="D37" s="213" t="s">
        <v>6</v>
      </c>
      <c r="E37" s="211">
        <v>0</v>
      </c>
      <c r="F37" s="95" t="s">
        <v>897</v>
      </c>
      <c r="G37" s="47"/>
      <c r="H37" s="56"/>
      <c r="I37" s="97"/>
      <c r="J37" s="56"/>
      <c r="K37" s="56"/>
      <c r="L37" s="56"/>
      <c r="M37" s="97"/>
      <c r="N37" s="58"/>
      <c r="O37" s="56"/>
      <c r="P37" s="97"/>
      <c r="Q37" s="56"/>
      <c r="R37" s="56"/>
      <c r="S37" s="56"/>
      <c r="T37" s="97"/>
    </row>
    <row r="38" spans="1:20" ht="13.5">
      <c r="A38" s="210"/>
      <c r="B38" s="95" t="s">
        <v>170</v>
      </c>
      <c r="C38" s="212"/>
      <c r="D38" s="214"/>
      <c r="E38" s="212"/>
      <c r="F38" s="95" t="s">
        <v>161</v>
      </c>
      <c r="G38" s="47"/>
      <c r="H38" s="56"/>
      <c r="I38" s="97"/>
      <c r="J38" s="56"/>
      <c r="K38" s="56"/>
      <c r="L38" s="56"/>
      <c r="M38" s="97"/>
      <c r="N38" s="58"/>
      <c r="O38" s="56"/>
      <c r="P38" s="97"/>
      <c r="Q38" s="56"/>
      <c r="R38" s="56"/>
      <c r="S38" s="56"/>
      <c r="T38" s="97"/>
    </row>
    <row r="39" spans="1:20" ht="13.5">
      <c r="A39" s="49" t="s">
        <v>10</v>
      </c>
      <c r="B39" s="95" t="s">
        <v>171</v>
      </c>
      <c r="C39" s="44">
        <v>8</v>
      </c>
      <c r="D39" s="45" t="s">
        <v>6</v>
      </c>
      <c r="E39" s="44">
        <v>1</v>
      </c>
      <c r="F39" s="95" t="s">
        <v>163</v>
      </c>
      <c r="G39" s="47"/>
      <c r="H39" s="56"/>
      <c r="I39" s="97"/>
      <c r="J39" s="56"/>
      <c r="K39" s="56"/>
      <c r="L39" s="56"/>
      <c r="M39" s="97"/>
      <c r="N39" s="58"/>
      <c r="O39" s="56"/>
      <c r="P39" s="97"/>
      <c r="Q39" s="56"/>
      <c r="R39" s="56"/>
      <c r="S39" s="56"/>
      <c r="T39" s="97"/>
    </row>
    <row r="40" spans="1:20" ht="13.5">
      <c r="A40" s="55"/>
      <c r="B40" s="55"/>
      <c r="C40" s="55">
        <f>SUM(C35:C39)</f>
        <v>24</v>
      </c>
      <c r="D40" s="55"/>
      <c r="E40" s="55">
        <f>SUM(E35:E39)</f>
        <v>4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</sheetData>
  <mergeCells count="115">
    <mergeCell ref="V5:X5"/>
    <mergeCell ref="V1:X1"/>
    <mergeCell ref="V2:X2"/>
    <mergeCell ref="V3:X3"/>
    <mergeCell ref="V4:X4"/>
    <mergeCell ref="C31:E31"/>
    <mergeCell ref="C32:E32"/>
    <mergeCell ref="C34:E34"/>
    <mergeCell ref="Q24:S24"/>
    <mergeCell ref="C24:E24"/>
    <mergeCell ref="J24:L24"/>
    <mergeCell ref="H27:H28"/>
    <mergeCell ref="E25:E26"/>
    <mergeCell ref="H25:H26"/>
    <mergeCell ref="J25:J26"/>
    <mergeCell ref="A27:A28"/>
    <mergeCell ref="C27:C28"/>
    <mergeCell ref="D27:D28"/>
    <mergeCell ref="E27:E28"/>
    <mergeCell ref="A25:A26"/>
    <mergeCell ref="C25:C26"/>
    <mergeCell ref="Q21:S21"/>
    <mergeCell ref="Q22:S22"/>
    <mergeCell ref="C22:E22"/>
    <mergeCell ref="J22:L22"/>
    <mergeCell ref="L25:L26"/>
    <mergeCell ref="O25:O26"/>
    <mergeCell ref="Q25:Q26"/>
    <mergeCell ref="D25:D26"/>
    <mergeCell ref="H17:H18"/>
    <mergeCell ref="J17:J18"/>
    <mergeCell ref="C21:E21"/>
    <mergeCell ref="J21:L21"/>
    <mergeCell ref="K17:K18"/>
    <mergeCell ref="L17:L18"/>
    <mergeCell ref="A17:A18"/>
    <mergeCell ref="C17:C18"/>
    <mergeCell ref="D17:D18"/>
    <mergeCell ref="E17:E18"/>
    <mergeCell ref="C14:E14"/>
    <mergeCell ref="J14:L14"/>
    <mergeCell ref="Q14:S14"/>
    <mergeCell ref="C12:E12"/>
    <mergeCell ref="J12:L12"/>
    <mergeCell ref="Q12:S12"/>
    <mergeCell ref="C11:E11"/>
    <mergeCell ref="J11:L11"/>
    <mergeCell ref="S7:S8"/>
    <mergeCell ref="Q11:S11"/>
    <mergeCell ref="O7:O8"/>
    <mergeCell ref="Q7:Q8"/>
    <mergeCell ref="R7:R8"/>
    <mergeCell ref="H7:H8"/>
    <mergeCell ref="Q1:S1"/>
    <mergeCell ref="Q2:S2"/>
    <mergeCell ref="Q4:S4"/>
    <mergeCell ref="O5:O6"/>
    <mergeCell ref="Q5:Q6"/>
    <mergeCell ref="R5:R6"/>
    <mergeCell ref="S5:S6"/>
    <mergeCell ref="H5:H6"/>
    <mergeCell ref="L7:L8"/>
    <mergeCell ref="J1:L1"/>
    <mergeCell ref="J2:L2"/>
    <mergeCell ref="J4:L4"/>
    <mergeCell ref="J5:J6"/>
    <mergeCell ref="K5:K6"/>
    <mergeCell ref="L5:L6"/>
    <mergeCell ref="J7:J8"/>
    <mergeCell ref="K7:K8"/>
    <mergeCell ref="C1:E1"/>
    <mergeCell ref="E7:E8"/>
    <mergeCell ref="C2:E2"/>
    <mergeCell ref="C4:E4"/>
    <mergeCell ref="E5:E6"/>
    <mergeCell ref="A5:A6"/>
    <mergeCell ref="A7:A8"/>
    <mergeCell ref="C5:C6"/>
    <mergeCell ref="D5:D6"/>
    <mergeCell ref="C7:C8"/>
    <mergeCell ref="D7:D8"/>
    <mergeCell ref="A15:A16"/>
    <mergeCell ref="C15:C16"/>
    <mergeCell ref="D15:D16"/>
    <mergeCell ref="E15:E16"/>
    <mergeCell ref="H15:H16"/>
    <mergeCell ref="J15:J16"/>
    <mergeCell ref="K15:K16"/>
    <mergeCell ref="L15:L16"/>
    <mergeCell ref="O15:O16"/>
    <mergeCell ref="Q15:Q16"/>
    <mergeCell ref="R15:R16"/>
    <mergeCell ref="S15:S16"/>
    <mergeCell ref="O17:O18"/>
    <mergeCell ref="Q17:Q18"/>
    <mergeCell ref="R17:R18"/>
    <mergeCell ref="S17:S18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A35:A36"/>
    <mergeCell ref="C35:C36"/>
    <mergeCell ref="D35:D36"/>
    <mergeCell ref="E35:E36"/>
    <mergeCell ref="A37:A38"/>
    <mergeCell ref="C37:C38"/>
    <mergeCell ref="D37:D38"/>
    <mergeCell ref="E37:E38"/>
  </mergeCells>
  <printOptions/>
  <pageMargins left="0.21" right="0.15" top="1" bottom="1" header="0.512" footer="0.512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4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bestFit="1" customWidth="1"/>
    <col min="3" max="5" width="3.875" style="51" customWidth="1"/>
    <col min="6" max="6" width="12.1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2.1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2.125" style="51" customWidth="1"/>
    <col min="21" max="16384" width="9.00390625" style="51" customWidth="1"/>
  </cols>
  <sheetData>
    <row r="1" spans="1:24" ht="13.5">
      <c r="A1" s="49" t="s">
        <v>0</v>
      </c>
      <c r="B1" s="99" t="s">
        <v>723</v>
      </c>
      <c r="C1" s="197" t="s">
        <v>1</v>
      </c>
      <c r="D1" s="207"/>
      <c r="E1" s="208"/>
      <c r="F1" s="95" t="s">
        <v>724</v>
      </c>
      <c r="G1" s="47"/>
      <c r="H1" s="49" t="s">
        <v>0</v>
      </c>
      <c r="I1" s="99" t="s">
        <v>725</v>
      </c>
      <c r="J1" s="197" t="s">
        <v>1</v>
      </c>
      <c r="K1" s="207"/>
      <c r="L1" s="208"/>
      <c r="M1" s="95" t="s">
        <v>990</v>
      </c>
      <c r="N1" s="47"/>
      <c r="O1" s="49" t="s">
        <v>0</v>
      </c>
      <c r="P1" s="95" t="s">
        <v>387</v>
      </c>
      <c r="Q1" s="197" t="s">
        <v>1</v>
      </c>
      <c r="R1" s="207"/>
      <c r="S1" s="208"/>
      <c r="T1" s="95" t="s">
        <v>1008</v>
      </c>
      <c r="V1" s="184" t="s">
        <v>67</v>
      </c>
      <c r="W1" s="184"/>
      <c r="X1" s="185"/>
    </row>
    <row r="2" spans="1:24" ht="13.5">
      <c r="A2" s="52" t="s">
        <v>2</v>
      </c>
      <c r="B2" s="52" t="s">
        <v>3</v>
      </c>
      <c r="C2" s="197" t="s">
        <v>4</v>
      </c>
      <c r="D2" s="207"/>
      <c r="E2" s="208"/>
      <c r="F2" s="52" t="s">
        <v>5</v>
      </c>
      <c r="G2" s="53"/>
      <c r="H2" s="52" t="s">
        <v>2</v>
      </c>
      <c r="I2" s="52" t="s">
        <v>3</v>
      </c>
      <c r="J2" s="197" t="s">
        <v>4</v>
      </c>
      <c r="K2" s="207"/>
      <c r="L2" s="208"/>
      <c r="M2" s="52" t="s">
        <v>5</v>
      </c>
      <c r="N2" s="53"/>
      <c r="O2" s="52" t="s">
        <v>2</v>
      </c>
      <c r="P2" s="52" t="s">
        <v>3</v>
      </c>
      <c r="Q2" s="197" t="s">
        <v>4</v>
      </c>
      <c r="R2" s="207"/>
      <c r="S2" s="208"/>
      <c r="T2" s="52" t="s">
        <v>5</v>
      </c>
      <c r="V2" s="158" t="s">
        <v>726</v>
      </c>
      <c r="W2" s="158"/>
      <c r="X2" s="159"/>
    </row>
    <row r="3" spans="1:24" ht="13.5">
      <c r="A3" s="48">
        <v>1</v>
      </c>
      <c r="B3" s="95" t="str">
        <f>V1</f>
        <v>三菱アルミ</v>
      </c>
      <c r="C3" s="44">
        <v>0</v>
      </c>
      <c r="D3" s="45" t="s">
        <v>6</v>
      </c>
      <c r="E3" s="44">
        <v>3</v>
      </c>
      <c r="F3" s="95" t="str">
        <f>V4</f>
        <v>ＴＣＴ</v>
      </c>
      <c r="G3" s="76"/>
      <c r="H3" s="48">
        <v>1</v>
      </c>
      <c r="I3" s="95" t="str">
        <f>V2</f>
        <v>アクトスポーツクラブＣ</v>
      </c>
      <c r="J3" s="44">
        <v>2</v>
      </c>
      <c r="K3" s="45" t="s">
        <v>6</v>
      </c>
      <c r="L3" s="44">
        <v>1</v>
      </c>
      <c r="M3" s="95" t="str">
        <f>V5</f>
        <v>丹那テニスクラブ</v>
      </c>
      <c r="N3" s="47"/>
      <c r="O3" s="48">
        <v>2</v>
      </c>
      <c r="P3" s="95" t="str">
        <f>V5</f>
        <v>丹那テニスクラブ</v>
      </c>
      <c r="Q3" s="44">
        <v>1</v>
      </c>
      <c r="R3" s="45" t="s">
        <v>6</v>
      </c>
      <c r="S3" s="44">
        <v>2</v>
      </c>
      <c r="T3" s="95" t="str">
        <f>V1</f>
        <v>三菱アルミ</v>
      </c>
      <c r="V3" s="158" t="s">
        <v>727</v>
      </c>
      <c r="W3" s="158"/>
      <c r="X3" s="159"/>
    </row>
    <row r="4" spans="1:24" ht="13.5">
      <c r="A4" s="54" t="s">
        <v>7</v>
      </c>
      <c r="B4" s="52" t="s">
        <v>8</v>
      </c>
      <c r="C4" s="197" t="s">
        <v>9</v>
      </c>
      <c r="D4" s="207"/>
      <c r="E4" s="208"/>
      <c r="F4" s="52" t="s">
        <v>8</v>
      </c>
      <c r="G4" s="53"/>
      <c r="H4" s="54" t="s">
        <v>7</v>
      </c>
      <c r="I4" s="52" t="s">
        <v>8</v>
      </c>
      <c r="J4" s="197" t="s">
        <v>9</v>
      </c>
      <c r="K4" s="207"/>
      <c r="L4" s="208"/>
      <c r="M4" s="52" t="s">
        <v>8</v>
      </c>
      <c r="N4" s="53"/>
      <c r="O4" s="54" t="s">
        <v>7</v>
      </c>
      <c r="P4" s="52" t="s">
        <v>8</v>
      </c>
      <c r="Q4" s="197" t="s">
        <v>9</v>
      </c>
      <c r="R4" s="207"/>
      <c r="S4" s="208"/>
      <c r="T4" s="52" t="s">
        <v>8</v>
      </c>
      <c r="V4" s="158" t="s">
        <v>728</v>
      </c>
      <c r="W4" s="158"/>
      <c r="X4" s="159"/>
    </row>
    <row r="5" spans="1:24" ht="13.5">
      <c r="A5" s="209" t="s">
        <v>13</v>
      </c>
      <c r="B5" s="95" t="s">
        <v>180</v>
      </c>
      <c r="C5" s="211">
        <v>1</v>
      </c>
      <c r="D5" s="213" t="s">
        <v>6</v>
      </c>
      <c r="E5" s="211">
        <v>8</v>
      </c>
      <c r="F5" s="95" t="s">
        <v>184</v>
      </c>
      <c r="G5" s="47"/>
      <c r="H5" s="209" t="s">
        <v>13</v>
      </c>
      <c r="I5" s="95" t="s">
        <v>194</v>
      </c>
      <c r="J5" s="211">
        <v>8</v>
      </c>
      <c r="K5" s="213" t="s">
        <v>6</v>
      </c>
      <c r="L5" s="211">
        <v>2</v>
      </c>
      <c r="M5" s="95" t="s">
        <v>189</v>
      </c>
      <c r="N5" s="47"/>
      <c r="O5" s="209" t="s">
        <v>13</v>
      </c>
      <c r="P5" s="95" t="s">
        <v>190</v>
      </c>
      <c r="Q5" s="211">
        <v>0</v>
      </c>
      <c r="R5" s="213" t="s">
        <v>6</v>
      </c>
      <c r="S5" s="211">
        <v>8</v>
      </c>
      <c r="T5" s="95" t="s">
        <v>180</v>
      </c>
      <c r="V5" s="139" t="s">
        <v>90</v>
      </c>
      <c r="W5" s="139"/>
      <c r="X5" s="140"/>
    </row>
    <row r="6" spans="1:21" ht="13.5">
      <c r="A6" s="210"/>
      <c r="B6" s="95" t="s">
        <v>181</v>
      </c>
      <c r="C6" s="212"/>
      <c r="D6" s="214"/>
      <c r="E6" s="212"/>
      <c r="F6" s="95" t="s">
        <v>185</v>
      </c>
      <c r="G6" s="47"/>
      <c r="H6" s="210"/>
      <c r="I6" s="95" t="s">
        <v>195</v>
      </c>
      <c r="J6" s="212"/>
      <c r="K6" s="214"/>
      <c r="L6" s="212"/>
      <c r="M6" s="95" t="s">
        <v>190</v>
      </c>
      <c r="N6" s="47"/>
      <c r="O6" s="210"/>
      <c r="P6" s="95" t="s">
        <v>729</v>
      </c>
      <c r="Q6" s="212"/>
      <c r="R6" s="214"/>
      <c r="S6" s="212"/>
      <c r="T6" s="95" t="s">
        <v>730</v>
      </c>
      <c r="U6" s="86" t="s">
        <v>117</v>
      </c>
    </row>
    <row r="7" spans="1:23" ht="13.5">
      <c r="A7" s="209" t="s">
        <v>14</v>
      </c>
      <c r="B7" s="95" t="s">
        <v>182</v>
      </c>
      <c r="C7" s="211">
        <v>7</v>
      </c>
      <c r="D7" s="213" t="s">
        <v>6</v>
      </c>
      <c r="E7" s="211">
        <v>9</v>
      </c>
      <c r="F7" s="95" t="s">
        <v>186</v>
      </c>
      <c r="G7" s="47"/>
      <c r="H7" s="209" t="s">
        <v>14</v>
      </c>
      <c r="I7" s="95" t="s">
        <v>196</v>
      </c>
      <c r="J7" s="211">
        <v>8</v>
      </c>
      <c r="K7" s="213" t="s">
        <v>6</v>
      </c>
      <c r="L7" s="211">
        <v>2</v>
      </c>
      <c r="M7" s="95" t="s">
        <v>191</v>
      </c>
      <c r="N7" s="47"/>
      <c r="O7" s="209" t="s">
        <v>14</v>
      </c>
      <c r="P7" s="95" t="s">
        <v>189</v>
      </c>
      <c r="Q7" s="211">
        <v>8</v>
      </c>
      <c r="R7" s="213" t="s">
        <v>6</v>
      </c>
      <c r="S7" s="211">
        <v>4</v>
      </c>
      <c r="T7" s="95" t="s">
        <v>183</v>
      </c>
      <c r="U7" s="51">
        <v>1</v>
      </c>
      <c r="V7" s="85" t="s">
        <v>731</v>
      </c>
      <c r="W7" s="85" t="s">
        <v>732</v>
      </c>
    </row>
    <row r="8" spans="1:23" ht="13.5">
      <c r="A8" s="210"/>
      <c r="B8" s="95" t="s">
        <v>183</v>
      </c>
      <c r="C8" s="212"/>
      <c r="D8" s="214"/>
      <c r="E8" s="212"/>
      <c r="F8" s="95" t="s">
        <v>187</v>
      </c>
      <c r="G8" s="47"/>
      <c r="H8" s="210"/>
      <c r="I8" s="95" t="s">
        <v>1009</v>
      </c>
      <c r="J8" s="212"/>
      <c r="K8" s="214"/>
      <c r="L8" s="212"/>
      <c r="M8" s="95" t="s">
        <v>192</v>
      </c>
      <c r="N8" s="47"/>
      <c r="O8" s="210"/>
      <c r="P8" s="95" t="s">
        <v>733</v>
      </c>
      <c r="Q8" s="212"/>
      <c r="R8" s="214"/>
      <c r="S8" s="212"/>
      <c r="T8" s="95" t="s">
        <v>734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95" t="s">
        <v>181</v>
      </c>
      <c r="C9" s="44">
        <v>2</v>
      </c>
      <c r="D9" s="45" t="s">
        <v>6</v>
      </c>
      <c r="E9" s="44">
        <v>8</v>
      </c>
      <c r="F9" s="95" t="s">
        <v>188</v>
      </c>
      <c r="G9" s="47"/>
      <c r="H9" s="49" t="s">
        <v>10</v>
      </c>
      <c r="I9" s="95" t="s">
        <v>197</v>
      </c>
      <c r="J9" s="44">
        <v>4</v>
      </c>
      <c r="K9" s="45" t="s">
        <v>6</v>
      </c>
      <c r="L9" s="44">
        <v>8</v>
      </c>
      <c r="M9" s="95" t="s">
        <v>193</v>
      </c>
      <c r="N9" s="47"/>
      <c r="O9" s="49" t="s">
        <v>10</v>
      </c>
      <c r="P9" s="95" t="s">
        <v>191</v>
      </c>
      <c r="Q9" s="44">
        <v>0</v>
      </c>
      <c r="R9" s="45" t="s">
        <v>6</v>
      </c>
      <c r="S9" s="44">
        <v>8</v>
      </c>
      <c r="T9" s="95" t="s">
        <v>181</v>
      </c>
      <c r="U9" s="51">
        <v>3</v>
      </c>
      <c r="V9" s="85" t="s">
        <v>735</v>
      </c>
      <c r="W9" s="85" t="s">
        <v>736</v>
      </c>
    </row>
    <row r="10" spans="1:23" ht="13.5">
      <c r="A10" s="55"/>
      <c r="B10" s="55"/>
      <c r="C10" s="55">
        <f>SUM(C5:C9)</f>
        <v>10</v>
      </c>
      <c r="D10" s="55"/>
      <c r="E10" s="55">
        <f>SUM(E5:E9)</f>
        <v>25</v>
      </c>
      <c r="F10" s="55"/>
      <c r="G10" s="55"/>
      <c r="H10" s="55"/>
      <c r="I10" s="55"/>
      <c r="J10" s="55">
        <f>SUM(J5:J9)</f>
        <v>20</v>
      </c>
      <c r="K10" s="55"/>
      <c r="L10" s="55">
        <f>SUM(L5:L9)</f>
        <v>12</v>
      </c>
      <c r="M10" s="55"/>
      <c r="N10" s="55"/>
      <c r="O10" s="55"/>
      <c r="P10" s="55"/>
      <c r="Q10" s="55">
        <f>SUM(Q5:Q9)</f>
        <v>8</v>
      </c>
      <c r="R10" s="55"/>
      <c r="S10" s="55">
        <f>SUM(S5:S9)</f>
        <v>20</v>
      </c>
      <c r="T10" s="55"/>
      <c r="U10" s="51">
        <v>4</v>
      </c>
      <c r="V10" s="85" t="s">
        <v>737</v>
      </c>
      <c r="W10" s="85" t="s">
        <v>738</v>
      </c>
    </row>
    <row r="11" spans="1:23" ht="13.5">
      <c r="A11" s="49" t="s">
        <v>0</v>
      </c>
      <c r="B11" s="95" t="s">
        <v>739</v>
      </c>
      <c r="C11" s="197" t="s">
        <v>1</v>
      </c>
      <c r="D11" s="207"/>
      <c r="E11" s="208"/>
      <c r="F11" s="95" t="s">
        <v>347</v>
      </c>
      <c r="G11" s="47"/>
      <c r="H11" s="49" t="s">
        <v>0</v>
      </c>
      <c r="I11" s="95" t="s">
        <v>830</v>
      </c>
      <c r="J11" s="197" t="s">
        <v>1</v>
      </c>
      <c r="K11" s="207"/>
      <c r="L11" s="208"/>
      <c r="M11" s="95" t="s">
        <v>288</v>
      </c>
      <c r="N11" s="47"/>
      <c r="O11" s="49" t="s">
        <v>0</v>
      </c>
      <c r="P11" s="95" t="s">
        <v>830</v>
      </c>
      <c r="Q11" s="197" t="s">
        <v>1</v>
      </c>
      <c r="R11" s="207"/>
      <c r="S11" s="208"/>
      <c r="T11" s="95" t="s">
        <v>1008</v>
      </c>
      <c r="U11" s="51">
        <v>5</v>
      </c>
      <c r="V11" s="85" t="s">
        <v>740</v>
      </c>
      <c r="W11" s="85" t="s">
        <v>741</v>
      </c>
    </row>
    <row r="12" spans="1:20" ht="13.5">
      <c r="A12" s="52" t="s">
        <v>2</v>
      </c>
      <c r="B12" s="52" t="s">
        <v>3</v>
      </c>
      <c r="C12" s="197" t="s">
        <v>4</v>
      </c>
      <c r="D12" s="207"/>
      <c r="E12" s="208"/>
      <c r="F12" s="52" t="s">
        <v>5</v>
      </c>
      <c r="G12" s="53"/>
      <c r="H12" s="52" t="s">
        <v>2</v>
      </c>
      <c r="I12" s="52" t="s">
        <v>3</v>
      </c>
      <c r="J12" s="197" t="s">
        <v>4</v>
      </c>
      <c r="K12" s="207"/>
      <c r="L12" s="208"/>
      <c r="M12" s="52" t="s">
        <v>5</v>
      </c>
      <c r="N12" s="53"/>
      <c r="O12" s="52" t="s">
        <v>2</v>
      </c>
      <c r="P12" s="52" t="s">
        <v>3</v>
      </c>
      <c r="Q12" s="197" t="s">
        <v>4</v>
      </c>
      <c r="R12" s="207"/>
      <c r="S12" s="208"/>
      <c r="T12" s="52" t="s">
        <v>5</v>
      </c>
    </row>
    <row r="13" spans="1:20" ht="13.5">
      <c r="A13" s="48">
        <v>2</v>
      </c>
      <c r="B13" s="95" t="str">
        <f>V4</f>
        <v>ＴＣＴ</v>
      </c>
      <c r="C13" s="44">
        <v>2</v>
      </c>
      <c r="D13" s="45" t="s">
        <v>6</v>
      </c>
      <c r="E13" s="44">
        <v>1</v>
      </c>
      <c r="F13" s="95" t="str">
        <f>V3</f>
        <v>ゲロッパーズ</v>
      </c>
      <c r="G13" s="47"/>
      <c r="H13" s="48">
        <v>3</v>
      </c>
      <c r="I13" s="95" t="str">
        <f>V2</f>
        <v>アクトスポーツクラブＣ</v>
      </c>
      <c r="J13" s="44">
        <v>3</v>
      </c>
      <c r="K13" s="45" t="s">
        <v>6</v>
      </c>
      <c r="L13" s="44">
        <v>0</v>
      </c>
      <c r="M13" s="95" t="str">
        <f>V3</f>
        <v>ゲロッパーズ</v>
      </c>
      <c r="N13" s="47"/>
      <c r="O13" s="48">
        <v>3</v>
      </c>
      <c r="P13" s="95" t="str">
        <f>V5</f>
        <v>丹那テニスクラブ</v>
      </c>
      <c r="Q13" s="44">
        <v>0</v>
      </c>
      <c r="R13" s="45" t="s">
        <v>6</v>
      </c>
      <c r="S13" s="44">
        <v>3</v>
      </c>
      <c r="T13" s="95" t="str">
        <f>V4</f>
        <v>ＴＣＴ</v>
      </c>
    </row>
    <row r="14" spans="1:20" ht="13.5">
      <c r="A14" s="54" t="s">
        <v>7</v>
      </c>
      <c r="B14" s="52" t="s">
        <v>8</v>
      </c>
      <c r="C14" s="197" t="s">
        <v>9</v>
      </c>
      <c r="D14" s="207"/>
      <c r="E14" s="208"/>
      <c r="F14" s="52" t="s">
        <v>8</v>
      </c>
      <c r="G14" s="53"/>
      <c r="H14" s="54" t="s">
        <v>7</v>
      </c>
      <c r="I14" s="52" t="s">
        <v>8</v>
      </c>
      <c r="J14" s="197" t="s">
        <v>9</v>
      </c>
      <c r="K14" s="207"/>
      <c r="L14" s="208"/>
      <c r="M14" s="52" t="s">
        <v>8</v>
      </c>
      <c r="N14" s="53"/>
      <c r="O14" s="54" t="s">
        <v>7</v>
      </c>
      <c r="P14" s="52" t="s">
        <v>8</v>
      </c>
      <c r="Q14" s="197" t="s">
        <v>9</v>
      </c>
      <c r="R14" s="207"/>
      <c r="S14" s="208"/>
      <c r="T14" s="52" t="s">
        <v>8</v>
      </c>
    </row>
    <row r="15" spans="1:20" ht="13.5">
      <c r="A15" s="209" t="s">
        <v>13</v>
      </c>
      <c r="B15" s="95" t="s">
        <v>199</v>
      </c>
      <c r="C15" s="211">
        <v>8</v>
      </c>
      <c r="D15" s="213" t="s">
        <v>6</v>
      </c>
      <c r="E15" s="211">
        <v>4</v>
      </c>
      <c r="F15" s="95" t="s">
        <v>201</v>
      </c>
      <c r="G15" s="47"/>
      <c r="H15" s="209" t="s">
        <v>13</v>
      </c>
      <c r="I15" s="95" t="s">
        <v>196</v>
      </c>
      <c r="J15" s="211">
        <v>8</v>
      </c>
      <c r="K15" s="213" t="s">
        <v>6</v>
      </c>
      <c r="L15" s="211">
        <v>1</v>
      </c>
      <c r="M15" s="95" t="s">
        <v>203</v>
      </c>
      <c r="N15" s="47"/>
      <c r="O15" s="209" t="s">
        <v>13</v>
      </c>
      <c r="P15" s="95" t="s">
        <v>189</v>
      </c>
      <c r="Q15" s="211">
        <v>1</v>
      </c>
      <c r="R15" s="213" t="s">
        <v>6</v>
      </c>
      <c r="S15" s="211">
        <v>8</v>
      </c>
      <c r="T15" s="95" t="s">
        <v>186</v>
      </c>
    </row>
    <row r="16" spans="1:20" ht="13.5">
      <c r="A16" s="210"/>
      <c r="B16" s="95" t="s">
        <v>186</v>
      </c>
      <c r="C16" s="212"/>
      <c r="D16" s="214"/>
      <c r="E16" s="212"/>
      <c r="F16" s="95" t="s">
        <v>202</v>
      </c>
      <c r="G16" s="47"/>
      <c r="H16" s="210"/>
      <c r="I16" s="95" t="s">
        <v>348</v>
      </c>
      <c r="J16" s="212"/>
      <c r="K16" s="214"/>
      <c r="L16" s="212"/>
      <c r="M16" s="95" t="s">
        <v>202</v>
      </c>
      <c r="N16" s="47"/>
      <c r="O16" s="210"/>
      <c r="P16" s="95" t="s">
        <v>733</v>
      </c>
      <c r="Q16" s="212"/>
      <c r="R16" s="214"/>
      <c r="S16" s="212"/>
      <c r="T16" s="95" t="s">
        <v>185</v>
      </c>
    </row>
    <row r="17" spans="1:20" ht="13.5">
      <c r="A17" s="209" t="s">
        <v>14</v>
      </c>
      <c r="B17" s="95" t="s">
        <v>185</v>
      </c>
      <c r="C17" s="211">
        <v>8</v>
      </c>
      <c r="D17" s="213" t="s">
        <v>6</v>
      </c>
      <c r="E17" s="211">
        <v>3</v>
      </c>
      <c r="F17" s="95" t="s">
        <v>203</v>
      </c>
      <c r="G17" s="47"/>
      <c r="H17" s="209" t="s">
        <v>14</v>
      </c>
      <c r="I17" s="95" t="s">
        <v>194</v>
      </c>
      <c r="J17" s="211">
        <v>8</v>
      </c>
      <c r="K17" s="213" t="s">
        <v>6</v>
      </c>
      <c r="L17" s="211">
        <v>1</v>
      </c>
      <c r="M17" s="95" t="s">
        <v>902</v>
      </c>
      <c r="N17" s="47"/>
      <c r="O17" s="209" t="s">
        <v>14</v>
      </c>
      <c r="P17" s="95" t="s">
        <v>191</v>
      </c>
      <c r="Q17" s="211">
        <v>2</v>
      </c>
      <c r="R17" s="213" t="s">
        <v>6</v>
      </c>
      <c r="S17" s="211">
        <v>8</v>
      </c>
      <c r="T17" s="95" t="s">
        <v>187</v>
      </c>
    </row>
    <row r="18" spans="1:20" ht="13.5">
      <c r="A18" s="210"/>
      <c r="B18" s="95" t="s">
        <v>184</v>
      </c>
      <c r="C18" s="212"/>
      <c r="D18" s="214"/>
      <c r="E18" s="212"/>
      <c r="F18" s="95" t="s">
        <v>204</v>
      </c>
      <c r="G18" s="47"/>
      <c r="H18" s="210"/>
      <c r="I18" s="95" t="s">
        <v>195</v>
      </c>
      <c r="J18" s="212"/>
      <c r="K18" s="214"/>
      <c r="L18" s="212"/>
      <c r="M18" s="95" t="s">
        <v>903</v>
      </c>
      <c r="N18" s="47"/>
      <c r="O18" s="210"/>
      <c r="P18" s="95" t="s">
        <v>190</v>
      </c>
      <c r="Q18" s="212"/>
      <c r="R18" s="214"/>
      <c r="S18" s="212"/>
      <c r="T18" s="95" t="s">
        <v>200</v>
      </c>
    </row>
    <row r="19" spans="1:20" ht="13.5">
      <c r="A19" s="49" t="s">
        <v>10</v>
      </c>
      <c r="B19" s="95" t="s">
        <v>200</v>
      </c>
      <c r="C19" s="44">
        <v>0</v>
      </c>
      <c r="D19" s="45" t="s">
        <v>6</v>
      </c>
      <c r="E19" s="44">
        <v>8</v>
      </c>
      <c r="F19" s="95" t="s">
        <v>204</v>
      </c>
      <c r="G19" s="47"/>
      <c r="H19" s="49" t="s">
        <v>10</v>
      </c>
      <c r="I19" s="95" t="s">
        <v>904</v>
      </c>
      <c r="J19" s="44">
        <v>8</v>
      </c>
      <c r="K19" s="45" t="s">
        <v>6</v>
      </c>
      <c r="L19" s="44">
        <v>4</v>
      </c>
      <c r="M19" s="95" t="s">
        <v>902</v>
      </c>
      <c r="N19" s="47"/>
      <c r="O19" s="49" t="s">
        <v>10</v>
      </c>
      <c r="P19" s="95" t="s">
        <v>729</v>
      </c>
      <c r="Q19" s="44">
        <v>0</v>
      </c>
      <c r="R19" s="45" t="s">
        <v>6</v>
      </c>
      <c r="S19" s="44">
        <v>8</v>
      </c>
      <c r="T19" s="95" t="s">
        <v>905</v>
      </c>
    </row>
    <row r="20" spans="1:20" ht="13.5">
      <c r="A20" s="55"/>
      <c r="B20" s="55"/>
      <c r="C20" s="55">
        <f>SUM(C15:C19)</f>
        <v>16</v>
      </c>
      <c r="D20" s="55"/>
      <c r="E20" s="55">
        <f>SUM(E15:E19)</f>
        <v>15</v>
      </c>
      <c r="F20" s="55"/>
      <c r="G20" s="55"/>
      <c r="H20" s="55"/>
      <c r="I20" s="55"/>
      <c r="J20" s="55">
        <f>SUM(J15:J19)</f>
        <v>24</v>
      </c>
      <c r="K20" s="55"/>
      <c r="L20" s="55">
        <f>SUM(L15:L19)</f>
        <v>6</v>
      </c>
      <c r="M20" s="55"/>
      <c r="N20" s="55"/>
      <c r="O20" s="55"/>
      <c r="P20" s="55"/>
      <c r="Q20" s="55">
        <f>SUM(Q15:Q19)</f>
        <v>3</v>
      </c>
      <c r="R20" s="55"/>
      <c r="S20" s="55">
        <f>SUM(S15:S19)</f>
        <v>24</v>
      </c>
      <c r="T20" s="55"/>
    </row>
    <row r="21" spans="1:20" ht="13.5">
      <c r="A21" s="49" t="s">
        <v>0</v>
      </c>
      <c r="B21" s="95" t="s">
        <v>864</v>
      </c>
      <c r="C21" s="197" t="s">
        <v>1</v>
      </c>
      <c r="D21" s="207"/>
      <c r="E21" s="208"/>
      <c r="F21" s="95" t="s">
        <v>433</v>
      </c>
      <c r="G21" s="47"/>
      <c r="H21" s="49" t="s">
        <v>0</v>
      </c>
      <c r="I21" s="95" t="s">
        <v>742</v>
      </c>
      <c r="J21" s="197" t="s">
        <v>1</v>
      </c>
      <c r="K21" s="207"/>
      <c r="L21" s="208"/>
      <c r="M21" s="95" t="s">
        <v>347</v>
      </c>
      <c r="N21" s="47"/>
      <c r="O21" s="49" t="s">
        <v>0</v>
      </c>
      <c r="P21" s="95" t="s">
        <v>937</v>
      </c>
      <c r="Q21" s="197" t="s">
        <v>1</v>
      </c>
      <c r="R21" s="207"/>
      <c r="S21" s="208"/>
      <c r="T21" s="95" t="s">
        <v>724</v>
      </c>
    </row>
    <row r="22" spans="1:20" ht="13.5">
      <c r="A22" s="52" t="s">
        <v>2</v>
      </c>
      <c r="B22" s="52" t="s">
        <v>3</v>
      </c>
      <c r="C22" s="197" t="s">
        <v>4</v>
      </c>
      <c r="D22" s="207"/>
      <c r="E22" s="208"/>
      <c r="F22" s="52" t="s">
        <v>5</v>
      </c>
      <c r="G22" s="53"/>
      <c r="H22" s="52" t="s">
        <v>2</v>
      </c>
      <c r="I22" s="52" t="s">
        <v>3</v>
      </c>
      <c r="J22" s="197" t="s">
        <v>4</v>
      </c>
      <c r="K22" s="207"/>
      <c r="L22" s="208"/>
      <c r="M22" s="52" t="s">
        <v>5</v>
      </c>
      <c r="N22" s="53"/>
      <c r="O22" s="52" t="s">
        <v>2</v>
      </c>
      <c r="P22" s="52" t="s">
        <v>3</v>
      </c>
      <c r="Q22" s="197" t="s">
        <v>4</v>
      </c>
      <c r="R22" s="207"/>
      <c r="S22" s="208"/>
      <c r="T22" s="52" t="s">
        <v>5</v>
      </c>
    </row>
    <row r="23" spans="1:20" ht="13.5">
      <c r="A23" s="48">
        <v>4</v>
      </c>
      <c r="B23" s="95" t="str">
        <f>V3</f>
        <v>ゲロッパーズ</v>
      </c>
      <c r="C23" s="44">
        <v>2</v>
      </c>
      <c r="D23" s="45" t="s">
        <v>6</v>
      </c>
      <c r="E23" s="44">
        <v>1</v>
      </c>
      <c r="F23" s="95" t="str">
        <f>V1</f>
        <v>三菱アルミ</v>
      </c>
      <c r="G23" s="47"/>
      <c r="H23" s="48">
        <v>4</v>
      </c>
      <c r="I23" s="95" t="str">
        <f>V4</f>
        <v>ＴＣＴ</v>
      </c>
      <c r="J23" s="44">
        <v>2</v>
      </c>
      <c r="K23" s="45" t="s">
        <v>6</v>
      </c>
      <c r="L23" s="44">
        <v>1</v>
      </c>
      <c r="M23" s="95" t="str">
        <f>V2</f>
        <v>アクトスポーツクラブＣ</v>
      </c>
      <c r="N23" s="47"/>
      <c r="O23" s="48">
        <v>5</v>
      </c>
      <c r="P23" s="95" t="str">
        <f>V1</f>
        <v>三菱アルミ</v>
      </c>
      <c r="Q23" s="44">
        <v>1</v>
      </c>
      <c r="R23" s="45" t="s">
        <v>6</v>
      </c>
      <c r="S23" s="44">
        <v>2</v>
      </c>
      <c r="T23" s="95" t="str">
        <f>V2</f>
        <v>アクトスポーツクラブＣ</v>
      </c>
    </row>
    <row r="24" spans="1:20" ht="13.5">
      <c r="A24" s="54" t="s">
        <v>7</v>
      </c>
      <c r="B24" s="52" t="s">
        <v>8</v>
      </c>
      <c r="C24" s="197" t="s">
        <v>9</v>
      </c>
      <c r="D24" s="207"/>
      <c r="E24" s="208"/>
      <c r="F24" s="52" t="s">
        <v>8</v>
      </c>
      <c r="G24" s="53"/>
      <c r="H24" s="54" t="s">
        <v>7</v>
      </c>
      <c r="I24" s="52" t="s">
        <v>8</v>
      </c>
      <c r="J24" s="197" t="s">
        <v>9</v>
      </c>
      <c r="K24" s="207"/>
      <c r="L24" s="208"/>
      <c r="M24" s="52" t="s">
        <v>8</v>
      </c>
      <c r="N24" s="53"/>
      <c r="O24" s="54" t="s">
        <v>7</v>
      </c>
      <c r="P24" s="52" t="s">
        <v>8</v>
      </c>
      <c r="Q24" s="197" t="s">
        <v>9</v>
      </c>
      <c r="R24" s="207"/>
      <c r="S24" s="208"/>
      <c r="T24" s="52" t="s">
        <v>8</v>
      </c>
    </row>
    <row r="25" spans="1:20" ht="13.5">
      <c r="A25" s="209" t="s">
        <v>13</v>
      </c>
      <c r="B25" s="95" t="s">
        <v>902</v>
      </c>
      <c r="C25" s="211">
        <v>6</v>
      </c>
      <c r="D25" s="213" t="s">
        <v>6</v>
      </c>
      <c r="E25" s="211">
        <v>8</v>
      </c>
      <c r="F25" s="95" t="s">
        <v>180</v>
      </c>
      <c r="G25" s="47"/>
      <c r="H25" s="209" t="s">
        <v>13</v>
      </c>
      <c r="I25" s="95" t="s">
        <v>199</v>
      </c>
      <c r="J25" s="211">
        <v>3</v>
      </c>
      <c r="K25" s="213" t="s">
        <v>6</v>
      </c>
      <c r="L25" s="211">
        <v>8</v>
      </c>
      <c r="M25" s="95" t="s">
        <v>194</v>
      </c>
      <c r="N25" s="47"/>
      <c r="O25" s="209" t="s">
        <v>13</v>
      </c>
      <c r="P25" s="95" t="s">
        <v>734</v>
      </c>
      <c r="Q25" s="211">
        <v>3</v>
      </c>
      <c r="R25" s="213" t="s">
        <v>6</v>
      </c>
      <c r="S25" s="211">
        <v>8</v>
      </c>
      <c r="T25" s="95" t="s">
        <v>904</v>
      </c>
    </row>
    <row r="26" spans="1:20" ht="13.5">
      <c r="A26" s="210"/>
      <c r="B26" s="95" t="s">
        <v>903</v>
      </c>
      <c r="C26" s="212"/>
      <c r="D26" s="214"/>
      <c r="E26" s="212"/>
      <c r="F26" s="95" t="s">
        <v>730</v>
      </c>
      <c r="G26" s="47"/>
      <c r="H26" s="210"/>
      <c r="I26" s="95" t="s">
        <v>186</v>
      </c>
      <c r="J26" s="212"/>
      <c r="K26" s="214"/>
      <c r="L26" s="212"/>
      <c r="M26" s="95" t="s">
        <v>348</v>
      </c>
      <c r="N26" s="47"/>
      <c r="O26" s="210"/>
      <c r="P26" s="95" t="s">
        <v>730</v>
      </c>
      <c r="Q26" s="212"/>
      <c r="R26" s="214"/>
      <c r="S26" s="212"/>
      <c r="T26" s="95" t="s">
        <v>348</v>
      </c>
    </row>
    <row r="27" spans="1:20" ht="13.5">
      <c r="A27" s="209" t="s">
        <v>14</v>
      </c>
      <c r="B27" s="95" t="s">
        <v>203</v>
      </c>
      <c r="C27" s="211">
        <v>8</v>
      </c>
      <c r="D27" s="213" t="s">
        <v>6</v>
      </c>
      <c r="E27" s="211">
        <v>1</v>
      </c>
      <c r="F27" s="95" t="s">
        <v>181</v>
      </c>
      <c r="G27" s="47"/>
      <c r="H27" s="209" t="s">
        <v>14</v>
      </c>
      <c r="I27" s="95" t="s">
        <v>185</v>
      </c>
      <c r="J27" s="211">
        <v>8</v>
      </c>
      <c r="K27" s="213" t="s">
        <v>6</v>
      </c>
      <c r="L27" s="211">
        <v>2</v>
      </c>
      <c r="M27" s="95" t="s">
        <v>196</v>
      </c>
      <c r="N27" s="47"/>
      <c r="O27" s="209" t="s">
        <v>14</v>
      </c>
      <c r="P27" s="95" t="s">
        <v>180</v>
      </c>
      <c r="Q27" s="211">
        <v>8</v>
      </c>
      <c r="R27" s="213" t="s">
        <v>6</v>
      </c>
      <c r="S27" s="211">
        <v>2</v>
      </c>
      <c r="T27" s="95" t="s">
        <v>1009</v>
      </c>
    </row>
    <row r="28" spans="1:20" ht="13.5">
      <c r="A28" s="210"/>
      <c r="B28" s="95" t="s">
        <v>202</v>
      </c>
      <c r="C28" s="212"/>
      <c r="D28" s="214"/>
      <c r="E28" s="212"/>
      <c r="F28" s="95" t="s">
        <v>183</v>
      </c>
      <c r="G28" s="47"/>
      <c r="H28" s="210"/>
      <c r="I28" s="95" t="s">
        <v>184</v>
      </c>
      <c r="J28" s="212"/>
      <c r="K28" s="214"/>
      <c r="L28" s="212"/>
      <c r="M28" s="95" t="s">
        <v>1009</v>
      </c>
      <c r="N28" s="47"/>
      <c r="O28" s="210"/>
      <c r="P28" s="95" t="s">
        <v>183</v>
      </c>
      <c r="Q28" s="212"/>
      <c r="R28" s="214"/>
      <c r="S28" s="212"/>
      <c r="T28" s="95" t="s">
        <v>197</v>
      </c>
    </row>
    <row r="29" spans="1:20" ht="13.5">
      <c r="A29" s="49" t="s">
        <v>10</v>
      </c>
      <c r="B29" s="95" t="s">
        <v>203</v>
      </c>
      <c r="C29" s="44">
        <v>9</v>
      </c>
      <c r="D29" s="45" t="s">
        <v>6</v>
      </c>
      <c r="E29" s="44">
        <v>7</v>
      </c>
      <c r="F29" s="95" t="s">
        <v>181</v>
      </c>
      <c r="G29" s="47"/>
      <c r="H29" s="49" t="s">
        <v>10</v>
      </c>
      <c r="I29" s="95" t="s">
        <v>184</v>
      </c>
      <c r="J29" s="44">
        <v>8</v>
      </c>
      <c r="K29" s="45" t="s">
        <v>6</v>
      </c>
      <c r="L29" s="44">
        <v>2</v>
      </c>
      <c r="M29" s="95" t="s">
        <v>197</v>
      </c>
      <c r="N29" s="47"/>
      <c r="O29" s="49" t="s">
        <v>10</v>
      </c>
      <c r="P29" s="95" t="s">
        <v>181</v>
      </c>
      <c r="Q29" s="44">
        <v>1</v>
      </c>
      <c r="R29" s="45" t="s">
        <v>6</v>
      </c>
      <c r="S29" s="44">
        <v>8</v>
      </c>
      <c r="T29" s="95" t="s">
        <v>197</v>
      </c>
    </row>
    <row r="30" spans="1:20" ht="13.5">
      <c r="A30" s="55"/>
      <c r="B30" s="55"/>
      <c r="C30" s="55">
        <f>SUM(C25:C29)</f>
        <v>23</v>
      </c>
      <c r="D30" s="55"/>
      <c r="E30" s="55">
        <f>SUM(E25:E29)</f>
        <v>16</v>
      </c>
      <c r="F30" s="55"/>
      <c r="G30" s="55"/>
      <c r="H30" s="55"/>
      <c r="I30" s="55"/>
      <c r="J30" s="55">
        <f>SUM(J25:J29)</f>
        <v>19</v>
      </c>
      <c r="K30" s="55"/>
      <c r="L30" s="55">
        <f>SUM(L25:L29)</f>
        <v>12</v>
      </c>
      <c r="M30" s="55"/>
      <c r="N30" s="55"/>
      <c r="O30" s="55"/>
      <c r="P30" s="55"/>
      <c r="Q30" s="55">
        <f>SUM(Q25:Q29)</f>
        <v>12</v>
      </c>
      <c r="R30" s="55"/>
      <c r="S30" s="55">
        <f>SUM(S25:S29)</f>
        <v>18</v>
      </c>
      <c r="T30" s="55"/>
    </row>
    <row r="31" spans="1:20" ht="13.5">
      <c r="A31" s="49" t="s">
        <v>0</v>
      </c>
      <c r="B31" s="95" t="s">
        <v>1057</v>
      </c>
      <c r="C31" s="197" t="s">
        <v>1</v>
      </c>
      <c r="D31" s="207"/>
      <c r="E31" s="208"/>
      <c r="F31" s="95" t="s">
        <v>433</v>
      </c>
      <c r="G31" s="47"/>
      <c r="H31" s="56"/>
      <c r="I31" s="97"/>
      <c r="J31" s="56"/>
      <c r="K31" s="56"/>
      <c r="L31" s="56"/>
      <c r="M31" s="97"/>
      <c r="N31" s="58"/>
      <c r="O31" s="56"/>
      <c r="P31" s="97"/>
      <c r="Q31" s="56"/>
      <c r="R31" s="56"/>
      <c r="S31" s="56"/>
      <c r="T31" s="97"/>
    </row>
    <row r="32" spans="1:20" ht="13.5">
      <c r="A32" s="52" t="s">
        <v>2</v>
      </c>
      <c r="B32" s="52" t="s">
        <v>3</v>
      </c>
      <c r="C32" s="197" t="s">
        <v>4</v>
      </c>
      <c r="D32" s="207"/>
      <c r="E32" s="208"/>
      <c r="F32" s="52" t="s">
        <v>5</v>
      </c>
      <c r="G32" s="53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3.5">
      <c r="A33" s="48">
        <v>5</v>
      </c>
      <c r="B33" s="95" t="str">
        <f>V3</f>
        <v>ゲロッパーズ</v>
      </c>
      <c r="C33" s="44">
        <v>2</v>
      </c>
      <c r="D33" s="45" t="s">
        <v>6</v>
      </c>
      <c r="E33" s="44">
        <v>1</v>
      </c>
      <c r="F33" s="95" t="str">
        <f>V5</f>
        <v>丹那テニスクラブ</v>
      </c>
      <c r="G33" s="47"/>
      <c r="H33" s="56"/>
      <c r="I33" s="97"/>
      <c r="J33" s="56"/>
      <c r="K33" s="56"/>
      <c r="L33" s="56"/>
      <c r="M33" s="97"/>
      <c r="N33" s="58"/>
      <c r="O33" s="56"/>
      <c r="P33" s="97"/>
      <c r="Q33" s="56"/>
      <c r="R33" s="56"/>
      <c r="S33" s="56"/>
      <c r="T33" s="97"/>
    </row>
    <row r="34" spans="1:20" ht="13.5">
      <c r="A34" s="54" t="s">
        <v>7</v>
      </c>
      <c r="B34" s="52" t="s">
        <v>8</v>
      </c>
      <c r="C34" s="197" t="s">
        <v>9</v>
      </c>
      <c r="D34" s="207"/>
      <c r="E34" s="208"/>
      <c r="F34" s="52" t="s">
        <v>8</v>
      </c>
      <c r="G34" s="53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ht="13.5">
      <c r="A35" s="209" t="s">
        <v>13</v>
      </c>
      <c r="B35" s="95" t="s">
        <v>204</v>
      </c>
      <c r="C35" s="211">
        <v>8</v>
      </c>
      <c r="D35" s="213" t="s">
        <v>6</v>
      </c>
      <c r="E35" s="211">
        <v>0</v>
      </c>
      <c r="F35" s="95" t="s">
        <v>729</v>
      </c>
      <c r="G35" s="47"/>
      <c r="H35" s="56"/>
      <c r="I35" s="97"/>
      <c r="J35" s="56"/>
      <c r="K35" s="56"/>
      <c r="L35" s="56"/>
      <c r="M35" s="97"/>
      <c r="N35" s="58"/>
      <c r="O35" s="56"/>
      <c r="P35" s="97"/>
      <c r="Q35" s="56"/>
      <c r="R35" s="56"/>
      <c r="S35" s="56"/>
      <c r="T35" s="97"/>
    </row>
    <row r="36" spans="1:20" ht="13.5">
      <c r="A36" s="210"/>
      <c r="B36" s="95" t="s">
        <v>203</v>
      </c>
      <c r="C36" s="212"/>
      <c r="D36" s="214"/>
      <c r="E36" s="212"/>
      <c r="F36" s="95" t="s">
        <v>190</v>
      </c>
      <c r="G36" s="47"/>
      <c r="H36" s="56"/>
      <c r="I36" s="97"/>
      <c r="J36" s="56"/>
      <c r="K36" s="56"/>
      <c r="L36" s="56"/>
      <c r="M36" s="97"/>
      <c r="N36" s="58"/>
      <c r="O36" s="56"/>
      <c r="P36" s="97"/>
      <c r="Q36" s="56"/>
      <c r="R36" s="56"/>
      <c r="S36" s="56"/>
      <c r="T36" s="97"/>
    </row>
    <row r="37" spans="1:20" ht="13.5">
      <c r="A37" s="209" t="s">
        <v>14</v>
      </c>
      <c r="B37" s="95" t="s">
        <v>903</v>
      </c>
      <c r="C37" s="211">
        <v>8</v>
      </c>
      <c r="D37" s="213" t="s">
        <v>6</v>
      </c>
      <c r="E37" s="211">
        <v>0</v>
      </c>
      <c r="F37" s="95" t="s">
        <v>191</v>
      </c>
      <c r="G37" s="47"/>
      <c r="H37" s="56"/>
      <c r="I37" s="97"/>
      <c r="J37" s="56"/>
      <c r="K37" s="56"/>
      <c r="L37" s="56"/>
      <c r="M37" s="97"/>
      <c r="N37" s="58"/>
      <c r="O37" s="56"/>
      <c r="P37" s="97"/>
      <c r="Q37" s="56"/>
      <c r="R37" s="56"/>
      <c r="S37" s="56"/>
      <c r="T37" s="97"/>
    </row>
    <row r="38" spans="1:20" ht="13.5">
      <c r="A38" s="210"/>
      <c r="B38" s="95" t="s">
        <v>902</v>
      </c>
      <c r="C38" s="212"/>
      <c r="D38" s="214"/>
      <c r="E38" s="212"/>
      <c r="F38" s="95" t="s">
        <v>192</v>
      </c>
      <c r="G38" s="47"/>
      <c r="H38" s="56"/>
      <c r="I38" s="97"/>
      <c r="J38" s="56"/>
      <c r="K38" s="56"/>
      <c r="L38" s="56"/>
      <c r="M38" s="97"/>
      <c r="N38" s="58"/>
      <c r="O38" s="56"/>
      <c r="P38" s="97"/>
      <c r="Q38" s="56"/>
      <c r="R38" s="56"/>
      <c r="S38" s="56"/>
      <c r="T38" s="97"/>
    </row>
    <row r="39" spans="1:20" ht="13.5">
      <c r="A39" s="49" t="s">
        <v>10</v>
      </c>
      <c r="B39" s="95" t="s">
        <v>903</v>
      </c>
      <c r="C39" s="44">
        <v>6</v>
      </c>
      <c r="D39" s="45" t="s">
        <v>6</v>
      </c>
      <c r="E39" s="44">
        <v>8</v>
      </c>
      <c r="F39" s="95" t="s">
        <v>189</v>
      </c>
      <c r="G39" s="47"/>
      <c r="H39" s="56"/>
      <c r="I39" s="97"/>
      <c r="J39" s="56"/>
      <c r="K39" s="56"/>
      <c r="L39" s="56"/>
      <c r="M39" s="97"/>
      <c r="N39" s="58"/>
      <c r="O39" s="56"/>
      <c r="P39" s="97"/>
      <c r="Q39" s="56"/>
      <c r="R39" s="56"/>
      <c r="S39" s="56"/>
      <c r="T39" s="97"/>
    </row>
    <row r="40" spans="1:20" ht="13.5">
      <c r="A40" s="55"/>
      <c r="B40" s="55"/>
      <c r="C40" s="55">
        <f>SUM(C35:C39)</f>
        <v>22</v>
      </c>
      <c r="D40" s="55"/>
      <c r="E40" s="55">
        <f>SUM(E35:E39)</f>
        <v>8</v>
      </c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</sheetData>
  <mergeCells count="115">
    <mergeCell ref="V5:X5"/>
    <mergeCell ref="V1:X1"/>
    <mergeCell ref="V2:X2"/>
    <mergeCell ref="V3:X3"/>
    <mergeCell ref="V4:X4"/>
    <mergeCell ref="A37:A38"/>
    <mergeCell ref="C37:C38"/>
    <mergeCell ref="D37:D38"/>
    <mergeCell ref="E37:E38"/>
    <mergeCell ref="A35:A36"/>
    <mergeCell ref="C35:C36"/>
    <mergeCell ref="D35:D36"/>
    <mergeCell ref="E35:E36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O17:O18"/>
    <mergeCell ref="Q17:Q18"/>
    <mergeCell ref="R17:R18"/>
    <mergeCell ref="S17:S18"/>
    <mergeCell ref="O15:O16"/>
    <mergeCell ref="Q15:Q16"/>
    <mergeCell ref="R15:R16"/>
    <mergeCell ref="S15:S16"/>
    <mergeCell ref="H15:H16"/>
    <mergeCell ref="J15:J16"/>
    <mergeCell ref="K15:K16"/>
    <mergeCell ref="L15:L16"/>
    <mergeCell ref="A15:A16"/>
    <mergeCell ref="C15:C16"/>
    <mergeCell ref="D15:D16"/>
    <mergeCell ref="E15:E16"/>
    <mergeCell ref="A5:A6"/>
    <mergeCell ref="A7:A8"/>
    <mergeCell ref="C5:C6"/>
    <mergeCell ref="D5:D6"/>
    <mergeCell ref="C7:C8"/>
    <mergeCell ref="D7:D8"/>
    <mergeCell ref="C1:E1"/>
    <mergeCell ref="E7:E8"/>
    <mergeCell ref="C2:E2"/>
    <mergeCell ref="C4:E4"/>
    <mergeCell ref="E5:E6"/>
    <mergeCell ref="H5:H6"/>
    <mergeCell ref="L7:L8"/>
    <mergeCell ref="J1:L1"/>
    <mergeCell ref="J2:L2"/>
    <mergeCell ref="J4:L4"/>
    <mergeCell ref="J5:J6"/>
    <mergeCell ref="K5:K6"/>
    <mergeCell ref="L5:L6"/>
    <mergeCell ref="J7:J8"/>
    <mergeCell ref="K7:K8"/>
    <mergeCell ref="Q1:S1"/>
    <mergeCell ref="Q2:S2"/>
    <mergeCell ref="Q4:S4"/>
    <mergeCell ref="O5:O6"/>
    <mergeCell ref="Q5:Q6"/>
    <mergeCell ref="R5:R6"/>
    <mergeCell ref="S5:S6"/>
    <mergeCell ref="C11:E11"/>
    <mergeCell ref="J11:L11"/>
    <mergeCell ref="S7:S8"/>
    <mergeCell ref="Q11:S11"/>
    <mergeCell ref="O7:O8"/>
    <mergeCell ref="Q7:Q8"/>
    <mergeCell ref="R7:R8"/>
    <mergeCell ref="H7:H8"/>
    <mergeCell ref="C14:E14"/>
    <mergeCell ref="J14:L14"/>
    <mergeCell ref="Q14:S14"/>
    <mergeCell ref="C12:E12"/>
    <mergeCell ref="J12:L12"/>
    <mergeCell ref="Q12:S12"/>
    <mergeCell ref="A17:A18"/>
    <mergeCell ref="C17:C18"/>
    <mergeCell ref="D17:D18"/>
    <mergeCell ref="E17:E18"/>
    <mergeCell ref="H17:H18"/>
    <mergeCell ref="J17:J18"/>
    <mergeCell ref="C21:E21"/>
    <mergeCell ref="J21:L21"/>
    <mergeCell ref="K17:K18"/>
    <mergeCell ref="L17:L18"/>
    <mergeCell ref="A25:A26"/>
    <mergeCell ref="C25:C26"/>
    <mergeCell ref="Q21:S21"/>
    <mergeCell ref="Q22:S22"/>
    <mergeCell ref="C22:E22"/>
    <mergeCell ref="J22:L22"/>
    <mergeCell ref="L25:L26"/>
    <mergeCell ref="O25:O26"/>
    <mergeCell ref="Q25:Q26"/>
    <mergeCell ref="D25:D26"/>
    <mergeCell ref="A27:A28"/>
    <mergeCell ref="C27:C28"/>
    <mergeCell ref="D27:D28"/>
    <mergeCell ref="E27:E28"/>
    <mergeCell ref="C31:E31"/>
    <mergeCell ref="C32:E32"/>
    <mergeCell ref="C34:E34"/>
    <mergeCell ref="Q24:S24"/>
    <mergeCell ref="C24:E24"/>
    <mergeCell ref="J24:L24"/>
    <mergeCell ref="H27:H28"/>
    <mergeCell ref="E25:E26"/>
    <mergeCell ref="H25:H26"/>
    <mergeCell ref="J25:J26"/>
  </mergeCells>
  <printOptions/>
  <pageMargins left="0.21" right="0.15" top="1" bottom="1" header="0.512" footer="0.512"/>
  <pageSetup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bestFit="1" customWidth="1"/>
    <col min="3" max="5" width="3.875" style="51" customWidth="1"/>
    <col min="6" max="6" width="12.1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2.1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2.125" style="51" customWidth="1"/>
    <col min="21" max="16384" width="9.00390625" style="51" customWidth="1"/>
  </cols>
  <sheetData>
    <row r="1" spans="1:24" ht="13.5">
      <c r="A1" s="49" t="s">
        <v>0</v>
      </c>
      <c r="B1" s="99" t="s">
        <v>743</v>
      </c>
      <c r="C1" s="197" t="s">
        <v>1</v>
      </c>
      <c r="D1" s="207"/>
      <c r="E1" s="208"/>
      <c r="F1" s="95" t="s">
        <v>347</v>
      </c>
      <c r="G1" s="47"/>
      <c r="H1" s="49" t="s">
        <v>0</v>
      </c>
      <c r="I1" s="99" t="s">
        <v>744</v>
      </c>
      <c r="J1" s="197" t="s">
        <v>1</v>
      </c>
      <c r="K1" s="207"/>
      <c r="L1" s="208"/>
      <c r="M1" s="95" t="s">
        <v>972</v>
      </c>
      <c r="N1" s="47"/>
      <c r="O1" s="49" t="s">
        <v>0</v>
      </c>
      <c r="P1" s="95" t="s">
        <v>776</v>
      </c>
      <c r="Q1" s="197" t="s">
        <v>1</v>
      </c>
      <c r="R1" s="207"/>
      <c r="S1" s="208"/>
      <c r="T1" s="95" t="s">
        <v>1010</v>
      </c>
      <c r="V1" s="184" t="s">
        <v>68</v>
      </c>
      <c r="W1" s="184"/>
      <c r="X1" s="192"/>
    </row>
    <row r="2" spans="1:24" ht="13.5">
      <c r="A2" s="52" t="s">
        <v>2</v>
      </c>
      <c r="B2" s="52" t="s">
        <v>3</v>
      </c>
      <c r="C2" s="197" t="s">
        <v>4</v>
      </c>
      <c r="D2" s="207"/>
      <c r="E2" s="208"/>
      <c r="F2" s="52" t="s">
        <v>5</v>
      </c>
      <c r="G2" s="53"/>
      <c r="H2" s="52" t="s">
        <v>2</v>
      </c>
      <c r="I2" s="52" t="s">
        <v>3</v>
      </c>
      <c r="J2" s="197" t="s">
        <v>4</v>
      </c>
      <c r="K2" s="207"/>
      <c r="L2" s="208"/>
      <c r="M2" s="52" t="s">
        <v>5</v>
      </c>
      <c r="N2" s="53"/>
      <c r="O2" s="52" t="s">
        <v>2</v>
      </c>
      <c r="P2" s="52" t="s">
        <v>3</v>
      </c>
      <c r="Q2" s="197" t="s">
        <v>4</v>
      </c>
      <c r="R2" s="207"/>
      <c r="S2" s="208"/>
      <c r="T2" s="52" t="s">
        <v>5</v>
      </c>
      <c r="V2" s="158" t="s">
        <v>745</v>
      </c>
      <c r="W2" s="158"/>
      <c r="X2" s="148"/>
    </row>
    <row r="3" spans="1:24" ht="13.5">
      <c r="A3" s="48">
        <v>1</v>
      </c>
      <c r="B3" s="95" t="str">
        <f>V1</f>
        <v>みやふじ静岡Ｄ</v>
      </c>
      <c r="C3" s="44">
        <v>1</v>
      </c>
      <c r="D3" s="93" t="s">
        <v>746</v>
      </c>
      <c r="E3" s="44">
        <v>2</v>
      </c>
      <c r="F3" s="95" t="str">
        <f>V4</f>
        <v>アクトスポーツクラブＦ</v>
      </c>
      <c r="G3" s="76"/>
      <c r="H3" s="48">
        <v>1</v>
      </c>
      <c r="I3" s="95" t="str">
        <f>V2</f>
        <v>アクトスポーツクラブＤ</v>
      </c>
      <c r="J3" s="44">
        <v>3</v>
      </c>
      <c r="K3" s="45" t="s">
        <v>6</v>
      </c>
      <c r="L3" s="44">
        <v>0</v>
      </c>
      <c r="M3" s="95" t="str">
        <f>V5</f>
        <v>東レＢ</v>
      </c>
      <c r="N3" s="47"/>
      <c r="O3" s="48">
        <v>1</v>
      </c>
      <c r="P3" s="95" t="str">
        <f>V3</f>
        <v>アクトスポーツクラブＥ</v>
      </c>
      <c r="Q3" s="44">
        <v>1</v>
      </c>
      <c r="R3" s="45" t="s">
        <v>6</v>
      </c>
      <c r="S3" s="44">
        <v>2</v>
      </c>
      <c r="T3" s="95" t="str">
        <f>V6</f>
        <v>中伊豆テニスﾌｫｰﾗﾑ</v>
      </c>
      <c r="V3" s="158" t="s">
        <v>747</v>
      </c>
      <c r="W3" s="158"/>
      <c r="X3" s="148"/>
    </row>
    <row r="4" spans="1:24" ht="13.5">
      <c r="A4" s="54" t="s">
        <v>7</v>
      </c>
      <c r="B4" s="52" t="s">
        <v>8</v>
      </c>
      <c r="C4" s="197" t="s">
        <v>9</v>
      </c>
      <c r="D4" s="207"/>
      <c r="E4" s="208"/>
      <c r="F4" s="52" t="s">
        <v>8</v>
      </c>
      <c r="G4" s="53"/>
      <c r="H4" s="54" t="s">
        <v>7</v>
      </c>
      <c r="I4" s="52" t="s">
        <v>8</v>
      </c>
      <c r="J4" s="197" t="s">
        <v>9</v>
      </c>
      <c r="K4" s="207"/>
      <c r="L4" s="208"/>
      <c r="M4" s="52" t="s">
        <v>8</v>
      </c>
      <c r="N4" s="53"/>
      <c r="O4" s="54" t="s">
        <v>7</v>
      </c>
      <c r="P4" s="52" t="s">
        <v>8</v>
      </c>
      <c r="Q4" s="197" t="s">
        <v>9</v>
      </c>
      <c r="R4" s="207"/>
      <c r="S4" s="208"/>
      <c r="T4" s="52" t="s">
        <v>8</v>
      </c>
      <c r="V4" s="158" t="s">
        <v>748</v>
      </c>
      <c r="W4" s="158"/>
      <c r="X4" s="148"/>
    </row>
    <row r="5" spans="1:24" ht="13.5">
      <c r="A5" s="209" t="s">
        <v>13</v>
      </c>
      <c r="B5" s="95" t="s">
        <v>213</v>
      </c>
      <c r="C5" s="211">
        <v>5</v>
      </c>
      <c r="D5" s="213" t="s">
        <v>6</v>
      </c>
      <c r="E5" s="211">
        <v>8</v>
      </c>
      <c r="F5" s="95" t="s">
        <v>215</v>
      </c>
      <c r="G5" s="47"/>
      <c r="H5" s="209" t="s">
        <v>13</v>
      </c>
      <c r="I5" s="95" t="s">
        <v>219</v>
      </c>
      <c r="J5" s="211">
        <v>8</v>
      </c>
      <c r="K5" s="213" t="s">
        <v>6</v>
      </c>
      <c r="L5" s="211">
        <v>6</v>
      </c>
      <c r="M5" s="95" t="s">
        <v>208</v>
      </c>
      <c r="N5" s="47"/>
      <c r="O5" s="209" t="s">
        <v>13</v>
      </c>
      <c r="P5" s="95" t="s">
        <v>749</v>
      </c>
      <c r="Q5" s="211">
        <v>3</v>
      </c>
      <c r="R5" s="213" t="s">
        <v>6</v>
      </c>
      <c r="S5" s="211">
        <v>8</v>
      </c>
      <c r="T5" s="95" t="s">
        <v>1039</v>
      </c>
      <c r="V5" s="158" t="s">
        <v>43</v>
      </c>
      <c r="W5" s="158"/>
      <c r="X5" s="159"/>
    </row>
    <row r="6" spans="1:24" ht="13.5">
      <c r="A6" s="210"/>
      <c r="B6" s="95" t="s">
        <v>211</v>
      </c>
      <c r="C6" s="212"/>
      <c r="D6" s="214"/>
      <c r="E6" s="212"/>
      <c r="F6" s="95" t="s">
        <v>216</v>
      </c>
      <c r="G6" s="47"/>
      <c r="H6" s="210"/>
      <c r="I6" s="95" t="s">
        <v>220</v>
      </c>
      <c r="J6" s="212"/>
      <c r="K6" s="214"/>
      <c r="L6" s="212"/>
      <c r="M6" s="95" t="s">
        <v>207</v>
      </c>
      <c r="N6" s="47"/>
      <c r="O6" s="210"/>
      <c r="P6" s="95" t="s">
        <v>750</v>
      </c>
      <c r="Q6" s="212"/>
      <c r="R6" s="214"/>
      <c r="S6" s="212"/>
      <c r="T6" s="95" t="s">
        <v>751</v>
      </c>
      <c r="V6" s="175" t="s">
        <v>106</v>
      </c>
      <c r="W6" s="175"/>
      <c r="X6" s="176"/>
    </row>
    <row r="7" spans="1:20" ht="13.5">
      <c r="A7" s="209" t="s">
        <v>14</v>
      </c>
      <c r="B7" s="95" t="s">
        <v>214</v>
      </c>
      <c r="C7" s="211">
        <v>9</v>
      </c>
      <c r="D7" s="213" t="s">
        <v>6</v>
      </c>
      <c r="E7" s="211">
        <v>7</v>
      </c>
      <c r="F7" s="95" t="s">
        <v>217</v>
      </c>
      <c r="G7" s="47"/>
      <c r="H7" s="209" t="s">
        <v>14</v>
      </c>
      <c r="I7" s="95" t="s">
        <v>221</v>
      </c>
      <c r="J7" s="211">
        <v>9</v>
      </c>
      <c r="K7" s="213" t="s">
        <v>6</v>
      </c>
      <c r="L7" s="211">
        <v>7</v>
      </c>
      <c r="M7" s="95" t="s">
        <v>224</v>
      </c>
      <c r="N7" s="47"/>
      <c r="O7" s="209" t="s">
        <v>14</v>
      </c>
      <c r="P7" s="95" t="s">
        <v>752</v>
      </c>
      <c r="Q7" s="211">
        <v>8</v>
      </c>
      <c r="R7" s="213" t="s">
        <v>6</v>
      </c>
      <c r="S7" s="211">
        <v>5</v>
      </c>
      <c r="T7" s="95" t="s">
        <v>753</v>
      </c>
    </row>
    <row r="8" spans="1:21" ht="13.5">
      <c r="A8" s="210"/>
      <c r="B8" s="95" t="s">
        <v>212</v>
      </c>
      <c r="C8" s="212"/>
      <c r="D8" s="214"/>
      <c r="E8" s="212"/>
      <c r="F8" s="95" t="s">
        <v>218</v>
      </c>
      <c r="G8" s="47"/>
      <c r="H8" s="210"/>
      <c r="I8" s="95" t="s">
        <v>222</v>
      </c>
      <c r="J8" s="212"/>
      <c r="K8" s="214"/>
      <c r="L8" s="212"/>
      <c r="M8" s="95" t="s">
        <v>209</v>
      </c>
      <c r="N8" s="47"/>
      <c r="O8" s="210"/>
      <c r="P8" s="95" t="s">
        <v>754</v>
      </c>
      <c r="Q8" s="212"/>
      <c r="R8" s="214"/>
      <c r="S8" s="212"/>
      <c r="T8" s="95" t="s">
        <v>755</v>
      </c>
      <c r="U8" s="86" t="s">
        <v>117</v>
      </c>
    </row>
    <row r="9" spans="1:24" ht="13.5">
      <c r="A9" s="49" t="s">
        <v>10</v>
      </c>
      <c r="B9" s="95" t="s">
        <v>1011</v>
      </c>
      <c r="C9" s="44">
        <v>6</v>
      </c>
      <c r="D9" s="45" t="s">
        <v>6</v>
      </c>
      <c r="E9" s="44">
        <v>8</v>
      </c>
      <c r="F9" s="95" t="s">
        <v>792</v>
      </c>
      <c r="G9" s="47"/>
      <c r="H9" s="49" t="s">
        <v>10</v>
      </c>
      <c r="I9" s="95" t="s">
        <v>223</v>
      </c>
      <c r="J9" s="44">
        <v>8</v>
      </c>
      <c r="K9" s="45" t="s">
        <v>6</v>
      </c>
      <c r="L9" s="44">
        <v>2</v>
      </c>
      <c r="M9" s="95" t="s">
        <v>206</v>
      </c>
      <c r="N9" s="47"/>
      <c r="O9" s="49" t="s">
        <v>10</v>
      </c>
      <c r="P9" s="95" t="s">
        <v>756</v>
      </c>
      <c r="Q9" s="44">
        <v>2</v>
      </c>
      <c r="R9" s="45" t="s">
        <v>6</v>
      </c>
      <c r="S9" s="44">
        <v>8</v>
      </c>
      <c r="T9" s="95" t="s">
        <v>757</v>
      </c>
      <c r="U9" s="51">
        <v>1</v>
      </c>
      <c r="V9" s="85" t="s">
        <v>758</v>
      </c>
      <c r="W9" s="85" t="s">
        <v>759</v>
      </c>
      <c r="X9" s="85" t="s">
        <v>760</v>
      </c>
    </row>
    <row r="10" spans="1:24" ht="13.5">
      <c r="A10" s="55"/>
      <c r="B10" s="55"/>
      <c r="C10" s="55">
        <f>SUM(C5:C9)</f>
        <v>20</v>
      </c>
      <c r="D10" s="55"/>
      <c r="E10" s="55">
        <f>SUM(E5:E9)</f>
        <v>23</v>
      </c>
      <c r="F10" s="55"/>
      <c r="G10" s="55"/>
      <c r="H10" s="55"/>
      <c r="I10" s="55"/>
      <c r="J10" s="55">
        <f>SUM(J5:J9)</f>
        <v>25</v>
      </c>
      <c r="K10" s="55"/>
      <c r="L10" s="55">
        <f>SUM(L5:L9)</f>
        <v>15</v>
      </c>
      <c r="M10" s="55"/>
      <c r="N10" s="55"/>
      <c r="O10" s="55"/>
      <c r="P10" s="55"/>
      <c r="Q10" s="55">
        <f>SUM(Q5:Q9)</f>
        <v>13</v>
      </c>
      <c r="R10" s="55"/>
      <c r="S10" s="55">
        <f>SUM(S5:S9)</f>
        <v>21</v>
      </c>
      <c r="T10" s="55"/>
      <c r="U10" s="51">
        <v>2</v>
      </c>
      <c r="V10" s="85" t="s">
        <v>761</v>
      </c>
      <c r="W10" s="85" t="s">
        <v>762</v>
      </c>
      <c r="X10" s="85" t="s">
        <v>763</v>
      </c>
    </row>
    <row r="11" spans="1:24" ht="13.5">
      <c r="A11" s="49" t="s">
        <v>0</v>
      </c>
      <c r="B11" s="95" t="s">
        <v>764</v>
      </c>
      <c r="C11" s="197" t="s">
        <v>1</v>
      </c>
      <c r="D11" s="207"/>
      <c r="E11" s="208"/>
      <c r="F11" s="95" t="s">
        <v>765</v>
      </c>
      <c r="G11" s="47"/>
      <c r="H11" s="49" t="s">
        <v>0</v>
      </c>
      <c r="I11" s="95" t="s">
        <v>1037</v>
      </c>
      <c r="J11" s="197" t="s">
        <v>1</v>
      </c>
      <c r="K11" s="207"/>
      <c r="L11" s="208"/>
      <c r="M11" s="95" t="s">
        <v>798</v>
      </c>
      <c r="N11" s="47"/>
      <c r="O11" s="49" t="s">
        <v>0</v>
      </c>
      <c r="P11" s="95" t="s">
        <v>890</v>
      </c>
      <c r="Q11" s="197" t="s">
        <v>1</v>
      </c>
      <c r="R11" s="207"/>
      <c r="S11" s="208"/>
      <c r="T11" s="95" t="s">
        <v>972</v>
      </c>
      <c r="U11" s="51">
        <v>3</v>
      </c>
      <c r="V11" s="85" t="s">
        <v>766</v>
      </c>
      <c r="W11" s="85" t="s">
        <v>767</v>
      </c>
      <c r="X11" s="85" t="s">
        <v>768</v>
      </c>
    </row>
    <row r="12" spans="1:24" ht="13.5">
      <c r="A12" s="52" t="s">
        <v>2</v>
      </c>
      <c r="B12" s="52" t="s">
        <v>3</v>
      </c>
      <c r="C12" s="197" t="s">
        <v>4</v>
      </c>
      <c r="D12" s="207"/>
      <c r="E12" s="208"/>
      <c r="F12" s="52" t="s">
        <v>5</v>
      </c>
      <c r="G12" s="53"/>
      <c r="H12" s="52" t="s">
        <v>2</v>
      </c>
      <c r="I12" s="52" t="s">
        <v>3</v>
      </c>
      <c r="J12" s="197" t="s">
        <v>4</v>
      </c>
      <c r="K12" s="207"/>
      <c r="L12" s="208"/>
      <c r="M12" s="52" t="s">
        <v>5</v>
      </c>
      <c r="N12" s="53"/>
      <c r="O12" s="52" t="s">
        <v>2</v>
      </c>
      <c r="P12" s="52" t="s">
        <v>3</v>
      </c>
      <c r="Q12" s="197" t="s">
        <v>4</v>
      </c>
      <c r="R12" s="207"/>
      <c r="S12" s="208"/>
      <c r="T12" s="52" t="s">
        <v>5</v>
      </c>
      <c r="U12" s="51">
        <v>4</v>
      </c>
      <c r="V12" s="85" t="s">
        <v>769</v>
      </c>
      <c r="W12" s="85" t="s">
        <v>770</v>
      </c>
      <c r="X12" s="85" t="s">
        <v>771</v>
      </c>
    </row>
    <row r="13" spans="1:24" ht="13.5">
      <c r="A13" s="48">
        <v>2</v>
      </c>
      <c r="B13" s="95" t="str">
        <f>V1</f>
        <v>みやふじ静岡Ｄ</v>
      </c>
      <c r="C13" s="44">
        <v>1</v>
      </c>
      <c r="D13" s="45" t="s">
        <v>6</v>
      </c>
      <c r="E13" s="44">
        <v>2</v>
      </c>
      <c r="F13" s="95" t="str">
        <f>V5</f>
        <v>東レＢ</v>
      </c>
      <c r="G13" s="47"/>
      <c r="H13" s="48">
        <v>2</v>
      </c>
      <c r="I13" s="95" t="str">
        <f>V2</f>
        <v>アクトスポーツクラブＤ</v>
      </c>
      <c r="J13" s="44">
        <v>3</v>
      </c>
      <c r="K13" s="45" t="s">
        <v>6</v>
      </c>
      <c r="L13" s="44">
        <v>0</v>
      </c>
      <c r="M13" s="95" t="str">
        <f>V6</f>
        <v>中伊豆テニスﾌｫｰﾗﾑ</v>
      </c>
      <c r="N13" s="47"/>
      <c r="O13" s="48">
        <v>2</v>
      </c>
      <c r="P13" s="95" t="str">
        <f>V3</f>
        <v>アクトスポーツクラブＥ</v>
      </c>
      <c r="Q13" s="44">
        <v>2</v>
      </c>
      <c r="R13" s="45" t="s">
        <v>6</v>
      </c>
      <c r="S13" s="44">
        <v>1</v>
      </c>
      <c r="T13" s="95" t="str">
        <f>V4</f>
        <v>アクトスポーツクラブＦ</v>
      </c>
      <c r="U13" s="51">
        <v>5</v>
      </c>
      <c r="V13" s="85" t="s">
        <v>772</v>
      </c>
      <c r="W13" s="85" t="s">
        <v>773</v>
      </c>
      <c r="X13" s="85" t="s">
        <v>774</v>
      </c>
    </row>
    <row r="14" spans="1:20" ht="13.5">
      <c r="A14" s="54" t="s">
        <v>7</v>
      </c>
      <c r="B14" s="52" t="s">
        <v>8</v>
      </c>
      <c r="C14" s="197" t="s">
        <v>9</v>
      </c>
      <c r="D14" s="207"/>
      <c r="E14" s="208"/>
      <c r="F14" s="52" t="s">
        <v>8</v>
      </c>
      <c r="G14" s="53"/>
      <c r="H14" s="54" t="s">
        <v>7</v>
      </c>
      <c r="I14" s="52" t="s">
        <v>8</v>
      </c>
      <c r="J14" s="197" t="s">
        <v>9</v>
      </c>
      <c r="K14" s="207"/>
      <c r="L14" s="208"/>
      <c r="M14" s="52" t="s">
        <v>8</v>
      </c>
      <c r="N14" s="53"/>
      <c r="O14" s="54" t="s">
        <v>7</v>
      </c>
      <c r="P14" s="52" t="s">
        <v>8</v>
      </c>
      <c r="Q14" s="197" t="s">
        <v>9</v>
      </c>
      <c r="R14" s="207"/>
      <c r="S14" s="208"/>
      <c r="T14" s="52" t="s">
        <v>8</v>
      </c>
    </row>
    <row r="15" spans="1:20" ht="13.5">
      <c r="A15" s="209" t="s">
        <v>13</v>
      </c>
      <c r="B15" s="95" t="s">
        <v>210</v>
      </c>
      <c r="C15" s="211">
        <v>6</v>
      </c>
      <c r="D15" s="213" t="s">
        <v>6</v>
      </c>
      <c r="E15" s="211">
        <v>8</v>
      </c>
      <c r="F15" s="95" t="s">
        <v>205</v>
      </c>
      <c r="G15" s="47"/>
      <c r="H15" s="209" t="s">
        <v>13</v>
      </c>
      <c r="I15" s="95" t="s">
        <v>220</v>
      </c>
      <c r="J15" s="211">
        <v>8</v>
      </c>
      <c r="K15" s="213" t="s">
        <v>6</v>
      </c>
      <c r="L15" s="211">
        <v>5</v>
      </c>
      <c r="M15" s="95" t="s">
        <v>757</v>
      </c>
      <c r="N15" s="47"/>
      <c r="O15" s="209" t="s">
        <v>13</v>
      </c>
      <c r="P15" s="95" t="s">
        <v>750</v>
      </c>
      <c r="Q15" s="211">
        <v>8</v>
      </c>
      <c r="R15" s="213" t="s">
        <v>6</v>
      </c>
      <c r="S15" s="211">
        <v>2</v>
      </c>
      <c r="T15" s="95" t="s">
        <v>910</v>
      </c>
    </row>
    <row r="16" spans="1:20" ht="13.5">
      <c r="A16" s="210"/>
      <c r="B16" s="95" t="s">
        <v>211</v>
      </c>
      <c r="C16" s="212"/>
      <c r="D16" s="214"/>
      <c r="E16" s="212"/>
      <c r="F16" s="95" t="s">
        <v>206</v>
      </c>
      <c r="G16" s="47"/>
      <c r="H16" s="210"/>
      <c r="I16" s="95" t="s">
        <v>799</v>
      </c>
      <c r="J16" s="212"/>
      <c r="K16" s="214"/>
      <c r="L16" s="212"/>
      <c r="M16" s="95" t="s">
        <v>751</v>
      </c>
      <c r="N16" s="47"/>
      <c r="O16" s="210"/>
      <c r="P16" s="95" t="s">
        <v>749</v>
      </c>
      <c r="Q16" s="212"/>
      <c r="R16" s="214"/>
      <c r="S16" s="212"/>
      <c r="T16" s="95" t="s">
        <v>911</v>
      </c>
    </row>
    <row r="17" spans="1:20" ht="13.5">
      <c r="A17" s="209" t="s">
        <v>14</v>
      </c>
      <c r="B17" s="95" t="s">
        <v>212</v>
      </c>
      <c r="C17" s="211">
        <v>8</v>
      </c>
      <c r="D17" s="213" t="s">
        <v>6</v>
      </c>
      <c r="E17" s="211">
        <v>9</v>
      </c>
      <c r="F17" s="95" t="s">
        <v>207</v>
      </c>
      <c r="G17" s="47"/>
      <c r="H17" s="209" t="s">
        <v>14</v>
      </c>
      <c r="I17" s="95" t="s">
        <v>221</v>
      </c>
      <c r="J17" s="211">
        <v>9</v>
      </c>
      <c r="K17" s="213" t="s">
        <v>6</v>
      </c>
      <c r="L17" s="211">
        <v>7</v>
      </c>
      <c r="M17" s="95" t="s">
        <v>753</v>
      </c>
      <c r="N17" s="47"/>
      <c r="O17" s="209" t="s">
        <v>14</v>
      </c>
      <c r="P17" s="95" t="s">
        <v>754</v>
      </c>
      <c r="Q17" s="211">
        <v>8</v>
      </c>
      <c r="R17" s="213" t="s">
        <v>6</v>
      </c>
      <c r="S17" s="211">
        <v>3</v>
      </c>
      <c r="T17" s="95" t="s">
        <v>217</v>
      </c>
    </row>
    <row r="18" spans="1:20" ht="13.5">
      <c r="A18" s="210"/>
      <c r="B18" s="95" t="s">
        <v>1011</v>
      </c>
      <c r="C18" s="212"/>
      <c r="D18" s="214"/>
      <c r="E18" s="212"/>
      <c r="F18" s="95" t="s">
        <v>208</v>
      </c>
      <c r="G18" s="47"/>
      <c r="H18" s="210"/>
      <c r="I18" s="95" t="s">
        <v>222</v>
      </c>
      <c r="J18" s="212"/>
      <c r="K18" s="214"/>
      <c r="L18" s="212"/>
      <c r="M18" s="95" t="s">
        <v>755</v>
      </c>
      <c r="N18" s="47"/>
      <c r="O18" s="210"/>
      <c r="P18" s="95" t="s">
        <v>775</v>
      </c>
      <c r="Q18" s="212"/>
      <c r="R18" s="214"/>
      <c r="S18" s="212"/>
      <c r="T18" s="95" t="s">
        <v>912</v>
      </c>
    </row>
    <row r="19" spans="1:20" ht="13.5">
      <c r="A19" s="49" t="s">
        <v>10</v>
      </c>
      <c r="B19" s="95" t="s">
        <v>213</v>
      </c>
      <c r="C19" s="44">
        <v>8</v>
      </c>
      <c r="D19" s="45" t="s">
        <v>6</v>
      </c>
      <c r="E19" s="44">
        <v>2</v>
      </c>
      <c r="F19" s="95" t="s">
        <v>209</v>
      </c>
      <c r="G19" s="47"/>
      <c r="H19" s="49" t="s">
        <v>10</v>
      </c>
      <c r="I19" s="95" t="s">
        <v>223</v>
      </c>
      <c r="J19" s="44">
        <v>8</v>
      </c>
      <c r="K19" s="45" t="s">
        <v>6</v>
      </c>
      <c r="L19" s="44">
        <v>5</v>
      </c>
      <c r="M19" s="95" t="s">
        <v>1039</v>
      </c>
      <c r="N19" s="47"/>
      <c r="O19" s="49" t="s">
        <v>10</v>
      </c>
      <c r="P19" s="95" t="s">
        <v>756</v>
      </c>
      <c r="Q19" s="44">
        <v>3</v>
      </c>
      <c r="R19" s="45" t="s">
        <v>6</v>
      </c>
      <c r="S19" s="44">
        <v>8</v>
      </c>
      <c r="T19" s="95" t="s">
        <v>215</v>
      </c>
    </row>
    <row r="20" spans="1:20" ht="13.5">
      <c r="A20" s="55"/>
      <c r="B20" s="55"/>
      <c r="C20" s="55">
        <f>SUM(C15:C19)</f>
        <v>22</v>
      </c>
      <c r="D20" s="55"/>
      <c r="E20" s="55">
        <f>SUM(E15:E19)</f>
        <v>19</v>
      </c>
      <c r="F20" s="55"/>
      <c r="G20" s="55"/>
      <c r="H20" s="55"/>
      <c r="I20" s="55"/>
      <c r="J20" s="55">
        <f>SUM(J15:J19)</f>
        <v>25</v>
      </c>
      <c r="K20" s="55"/>
      <c r="L20" s="55">
        <f>SUM(L15:L19)</f>
        <v>17</v>
      </c>
      <c r="M20" s="55"/>
      <c r="N20" s="55"/>
      <c r="O20" s="55"/>
      <c r="P20" s="55"/>
      <c r="Q20" s="55">
        <f>SUM(Q15:Q19)</f>
        <v>19</v>
      </c>
      <c r="R20" s="55"/>
      <c r="S20" s="55">
        <f>SUM(S15:S19)</f>
        <v>13</v>
      </c>
      <c r="T20" s="55"/>
    </row>
    <row r="21" spans="1:20" ht="13.5">
      <c r="A21" s="49" t="s">
        <v>0</v>
      </c>
      <c r="B21" s="95" t="s">
        <v>777</v>
      </c>
      <c r="C21" s="197" t="s">
        <v>1</v>
      </c>
      <c r="D21" s="207"/>
      <c r="E21" s="208"/>
      <c r="F21" s="95" t="s">
        <v>347</v>
      </c>
      <c r="G21" s="47"/>
      <c r="H21" s="49" t="s">
        <v>0</v>
      </c>
      <c r="I21" s="95" t="s">
        <v>890</v>
      </c>
      <c r="J21" s="197" t="s">
        <v>1</v>
      </c>
      <c r="K21" s="207"/>
      <c r="L21" s="208"/>
      <c r="M21" s="95" t="s">
        <v>972</v>
      </c>
      <c r="N21" s="47"/>
      <c r="O21" s="49" t="s">
        <v>0</v>
      </c>
      <c r="P21" s="95" t="s">
        <v>789</v>
      </c>
      <c r="Q21" s="197" t="s">
        <v>1</v>
      </c>
      <c r="R21" s="207"/>
      <c r="S21" s="208"/>
      <c r="T21" s="95" t="s">
        <v>790</v>
      </c>
    </row>
    <row r="22" spans="1:20" ht="13.5">
      <c r="A22" s="52" t="s">
        <v>2</v>
      </c>
      <c r="B22" s="52" t="s">
        <v>3</v>
      </c>
      <c r="C22" s="197" t="s">
        <v>4</v>
      </c>
      <c r="D22" s="207"/>
      <c r="E22" s="208"/>
      <c r="F22" s="52" t="s">
        <v>5</v>
      </c>
      <c r="G22" s="53"/>
      <c r="H22" s="52" t="s">
        <v>2</v>
      </c>
      <c r="I22" s="52" t="s">
        <v>3</v>
      </c>
      <c r="J22" s="197" t="s">
        <v>4</v>
      </c>
      <c r="K22" s="207"/>
      <c r="L22" s="208"/>
      <c r="M22" s="52" t="s">
        <v>5</v>
      </c>
      <c r="N22" s="53"/>
      <c r="O22" s="52" t="s">
        <v>2</v>
      </c>
      <c r="P22" s="52" t="s">
        <v>3</v>
      </c>
      <c r="Q22" s="197" t="s">
        <v>4</v>
      </c>
      <c r="R22" s="207"/>
      <c r="S22" s="208"/>
      <c r="T22" s="52" t="s">
        <v>5</v>
      </c>
    </row>
    <row r="23" spans="1:20" ht="13.5">
      <c r="A23" s="48">
        <v>3</v>
      </c>
      <c r="B23" s="95" t="str">
        <f>V1</f>
        <v>みやふじ静岡Ｄ</v>
      </c>
      <c r="C23" s="44">
        <v>3</v>
      </c>
      <c r="D23" s="45" t="s">
        <v>6</v>
      </c>
      <c r="E23" s="44">
        <v>0</v>
      </c>
      <c r="F23" s="95" t="str">
        <f>V6</f>
        <v>中伊豆テニスﾌｫｰﾗﾑ</v>
      </c>
      <c r="G23" s="47"/>
      <c r="H23" s="48">
        <v>3</v>
      </c>
      <c r="I23" s="95" t="str">
        <f>V2</f>
        <v>アクトスポーツクラブＤ</v>
      </c>
      <c r="J23" s="44">
        <v>3</v>
      </c>
      <c r="K23" s="45" t="s">
        <v>6</v>
      </c>
      <c r="L23" s="44">
        <v>0</v>
      </c>
      <c r="M23" s="95" t="str">
        <f>V3</f>
        <v>アクトスポーツクラブＥ</v>
      </c>
      <c r="N23" s="47"/>
      <c r="O23" s="48">
        <v>3</v>
      </c>
      <c r="P23" s="95" t="str">
        <f>V4</f>
        <v>アクトスポーツクラブＦ</v>
      </c>
      <c r="Q23" s="44">
        <v>1</v>
      </c>
      <c r="R23" s="45" t="s">
        <v>6</v>
      </c>
      <c r="S23" s="44">
        <v>2</v>
      </c>
      <c r="T23" s="95" t="str">
        <f>V5</f>
        <v>東レＢ</v>
      </c>
    </row>
    <row r="24" spans="1:20" ht="13.5">
      <c r="A24" s="54" t="s">
        <v>7</v>
      </c>
      <c r="B24" s="52" t="s">
        <v>8</v>
      </c>
      <c r="C24" s="197" t="s">
        <v>9</v>
      </c>
      <c r="D24" s="207"/>
      <c r="E24" s="208"/>
      <c r="F24" s="52" t="s">
        <v>8</v>
      </c>
      <c r="G24" s="53"/>
      <c r="H24" s="54" t="s">
        <v>7</v>
      </c>
      <c r="I24" s="52" t="s">
        <v>8</v>
      </c>
      <c r="J24" s="197" t="s">
        <v>9</v>
      </c>
      <c r="K24" s="207"/>
      <c r="L24" s="208"/>
      <c r="M24" s="52" t="s">
        <v>8</v>
      </c>
      <c r="N24" s="53"/>
      <c r="O24" s="54" t="s">
        <v>7</v>
      </c>
      <c r="P24" s="52" t="s">
        <v>8</v>
      </c>
      <c r="Q24" s="197" t="s">
        <v>9</v>
      </c>
      <c r="R24" s="207"/>
      <c r="S24" s="208"/>
      <c r="T24" s="52" t="s">
        <v>8</v>
      </c>
    </row>
    <row r="25" spans="1:20" ht="13.5">
      <c r="A25" s="209" t="s">
        <v>13</v>
      </c>
      <c r="B25" s="95" t="s">
        <v>213</v>
      </c>
      <c r="C25" s="211">
        <v>8</v>
      </c>
      <c r="D25" s="213" t="s">
        <v>6</v>
      </c>
      <c r="E25" s="211">
        <v>6</v>
      </c>
      <c r="F25" s="95" t="s">
        <v>1038</v>
      </c>
      <c r="G25" s="47"/>
      <c r="H25" s="209" t="s">
        <v>13</v>
      </c>
      <c r="I25" s="95" t="s">
        <v>219</v>
      </c>
      <c r="J25" s="211">
        <v>8</v>
      </c>
      <c r="K25" s="213" t="s">
        <v>6</v>
      </c>
      <c r="L25" s="211">
        <v>1</v>
      </c>
      <c r="M25" s="95" t="s">
        <v>754</v>
      </c>
      <c r="N25" s="47"/>
      <c r="O25" s="209" t="s">
        <v>13</v>
      </c>
      <c r="P25" s="95" t="s">
        <v>215</v>
      </c>
      <c r="Q25" s="211">
        <v>2</v>
      </c>
      <c r="R25" s="213" t="s">
        <v>6</v>
      </c>
      <c r="S25" s="211">
        <v>8</v>
      </c>
      <c r="T25" s="95" t="s">
        <v>207</v>
      </c>
    </row>
    <row r="26" spans="1:20" ht="13.5">
      <c r="A26" s="210"/>
      <c r="B26" s="95" t="s">
        <v>211</v>
      </c>
      <c r="C26" s="212"/>
      <c r="D26" s="214"/>
      <c r="E26" s="212"/>
      <c r="F26" s="95" t="s">
        <v>753</v>
      </c>
      <c r="G26" s="47"/>
      <c r="H26" s="210"/>
      <c r="I26" s="95" t="s">
        <v>223</v>
      </c>
      <c r="J26" s="212"/>
      <c r="K26" s="214"/>
      <c r="L26" s="212"/>
      <c r="M26" s="95" t="s">
        <v>775</v>
      </c>
      <c r="N26" s="47"/>
      <c r="O26" s="210"/>
      <c r="P26" s="95" t="s">
        <v>218</v>
      </c>
      <c r="Q26" s="212"/>
      <c r="R26" s="214"/>
      <c r="S26" s="212"/>
      <c r="T26" s="95" t="s">
        <v>208</v>
      </c>
    </row>
    <row r="27" spans="1:20" ht="13.5">
      <c r="A27" s="209" t="s">
        <v>14</v>
      </c>
      <c r="B27" s="95" t="s">
        <v>214</v>
      </c>
      <c r="C27" s="211">
        <v>9</v>
      </c>
      <c r="D27" s="213" t="s">
        <v>6</v>
      </c>
      <c r="E27" s="211">
        <v>8</v>
      </c>
      <c r="F27" s="95" t="s">
        <v>755</v>
      </c>
      <c r="G27" s="47"/>
      <c r="H27" s="209" t="s">
        <v>14</v>
      </c>
      <c r="I27" s="95" t="s">
        <v>799</v>
      </c>
      <c r="J27" s="211">
        <v>8</v>
      </c>
      <c r="K27" s="213" t="s">
        <v>6</v>
      </c>
      <c r="L27" s="211">
        <v>2</v>
      </c>
      <c r="M27" s="95" t="s">
        <v>752</v>
      </c>
      <c r="N27" s="47"/>
      <c r="O27" s="209" t="s">
        <v>14</v>
      </c>
      <c r="P27" s="95" t="s">
        <v>217</v>
      </c>
      <c r="Q27" s="211">
        <v>8</v>
      </c>
      <c r="R27" s="213" t="s">
        <v>6</v>
      </c>
      <c r="S27" s="211">
        <v>5</v>
      </c>
      <c r="T27" s="95" t="s">
        <v>224</v>
      </c>
    </row>
    <row r="28" spans="1:20" ht="13.5">
      <c r="A28" s="210"/>
      <c r="B28" s="95" t="s">
        <v>1011</v>
      </c>
      <c r="C28" s="212"/>
      <c r="D28" s="214"/>
      <c r="E28" s="212"/>
      <c r="F28" s="95" t="s">
        <v>757</v>
      </c>
      <c r="G28" s="47"/>
      <c r="H28" s="210"/>
      <c r="I28" s="95" t="s">
        <v>222</v>
      </c>
      <c r="J28" s="212"/>
      <c r="K28" s="214"/>
      <c r="L28" s="212"/>
      <c r="M28" s="95" t="s">
        <v>756</v>
      </c>
      <c r="N28" s="47"/>
      <c r="O28" s="210"/>
      <c r="P28" s="95" t="s">
        <v>1033</v>
      </c>
      <c r="Q28" s="212"/>
      <c r="R28" s="214"/>
      <c r="S28" s="212"/>
      <c r="T28" s="95" t="s">
        <v>205</v>
      </c>
    </row>
    <row r="29" spans="1:20" ht="13.5">
      <c r="A29" s="49" t="s">
        <v>10</v>
      </c>
      <c r="B29" s="95" t="s">
        <v>212</v>
      </c>
      <c r="C29" s="44">
        <v>8</v>
      </c>
      <c r="D29" s="45" t="s">
        <v>6</v>
      </c>
      <c r="E29" s="44">
        <v>5</v>
      </c>
      <c r="F29" s="95" t="s">
        <v>751</v>
      </c>
      <c r="G29" s="47"/>
      <c r="H29" s="49" t="s">
        <v>10</v>
      </c>
      <c r="I29" s="95" t="s">
        <v>799</v>
      </c>
      <c r="J29" s="44">
        <v>8</v>
      </c>
      <c r="K29" s="45" t="s">
        <v>6</v>
      </c>
      <c r="L29" s="44">
        <v>6</v>
      </c>
      <c r="M29" s="95" t="s">
        <v>756</v>
      </c>
      <c r="N29" s="47"/>
      <c r="O29" s="49" t="s">
        <v>10</v>
      </c>
      <c r="P29" s="95" t="s">
        <v>791</v>
      </c>
      <c r="Q29" s="44">
        <v>1</v>
      </c>
      <c r="R29" s="45" t="s">
        <v>6</v>
      </c>
      <c r="S29" s="44">
        <v>8</v>
      </c>
      <c r="T29" s="95" t="s">
        <v>206</v>
      </c>
    </row>
    <row r="30" spans="1:20" ht="13.5">
      <c r="A30" s="55"/>
      <c r="B30" s="55"/>
      <c r="C30" s="55">
        <f>SUM(C25:C29)</f>
        <v>25</v>
      </c>
      <c r="D30" s="55"/>
      <c r="E30" s="55">
        <f>SUM(E25:E29)</f>
        <v>19</v>
      </c>
      <c r="F30" s="55"/>
      <c r="G30" s="55"/>
      <c r="H30" s="55"/>
      <c r="I30" s="55"/>
      <c r="J30" s="55">
        <f>SUM(J25:J29)</f>
        <v>24</v>
      </c>
      <c r="K30" s="55"/>
      <c r="L30" s="55">
        <f>SUM(L25:L29)</f>
        <v>9</v>
      </c>
      <c r="M30" s="55"/>
      <c r="N30" s="55"/>
      <c r="O30" s="55"/>
      <c r="P30" s="55"/>
      <c r="Q30" s="55">
        <f>SUM(Q25:Q29)</f>
        <v>11</v>
      </c>
      <c r="R30" s="55"/>
      <c r="S30" s="55">
        <f>SUM(S25:S29)</f>
        <v>21</v>
      </c>
      <c r="T30" s="55"/>
    </row>
    <row r="31" spans="1:20" ht="13.5">
      <c r="A31" s="49" t="s">
        <v>0</v>
      </c>
      <c r="B31" s="95" t="s">
        <v>906</v>
      </c>
      <c r="C31" s="197" t="s">
        <v>1</v>
      </c>
      <c r="D31" s="207"/>
      <c r="E31" s="208"/>
      <c r="F31" s="95" t="s">
        <v>972</v>
      </c>
      <c r="G31" s="47"/>
      <c r="H31" s="49" t="s">
        <v>0</v>
      </c>
      <c r="I31" s="95" t="s">
        <v>1036</v>
      </c>
      <c r="J31" s="197" t="s">
        <v>1</v>
      </c>
      <c r="K31" s="207"/>
      <c r="L31" s="208"/>
      <c r="M31" s="95" t="s">
        <v>1032</v>
      </c>
      <c r="N31" s="47"/>
      <c r="O31" s="49" t="s">
        <v>0</v>
      </c>
      <c r="P31" s="95" t="s">
        <v>907</v>
      </c>
      <c r="Q31" s="197" t="s">
        <v>1</v>
      </c>
      <c r="R31" s="207"/>
      <c r="S31" s="208"/>
      <c r="T31" s="95" t="s">
        <v>981</v>
      </c>
    </row>
    <row r="32" spans="1:20" ht="13.5">
      <c r="A32" s="52" t="s">
        <v>2</v>
      </c>
      <c r="B32" s="52" t="s">
        <v>3</v>
      </c>
      <c r="C32" s="197" t="s">
        <v>4</v>
      </c>
      <c r="D32" s="207"/>
      <c r="E32" s="208"/>
      <c r="F32" s="52" t="s">
        <v>5</v>
      </c>
      <c r="G32" s="53"/>
      <c r="H32" s="52" t="s">
        <v>2</v>
      </c>
      <c r="I32" s="52" t="s">
        <v>3</v>
      </c>
      <c r="J32" s="197" t="s">
        <v>4</v>
      </c>
      <c r="K32" s="207"/>
      <c r="L32" s="208"/>
      <c r="M32" s="52" t="s">
        <v>5</v>
      </c>
      <c r="N32" s="53"/>
      <c r="O32" s="52" t="s">
        <v>2</v>
      </c>
      <c r="P32" s="52" t="s">
        <v>3</v>
      </c>
      <c r="Q32" s="197" t="s">
        <v>4</v>
      </c>
      <c r="R32" s="207"/>
      <c r="S32" s="208"/>
      <c r="T32" s="52" t="s">
        <v>5</v>
      </c>
    </row>
    <row r="33" spans="1:20" ht="13.5">
      <c r="A33" s="48">
        <v>4</v>
      </c>
      <c r="B33" s="95" t="str">
        <f>V1</f>
        <v>みやふじ静岡Ｄ</v>
      </c>
      <c r="C33" s="44">
        <v>2</v>
      </c>
      <c r="D33" s="45" t="s">
        <v>6</v>
      </c>
      <c r="E33" s="44">
        <v>1</v>
      </c>
      <c r="F33" s="95" t="str">
        <f>V3</f>
        <v>アクトスポーツクラブＥ</v>
      </c>
      <c r="G33" s="47"/>
      <c r="H33" s="48">
        <v>4</v>
      </c>
      <c r="I33" s="95" t="str">
        <f>V2</f>
        <v>アクトスポーツクラブＤ</v>
      </c>
      <c r="J33" s="44">
        <v>3</v>
      </c>
      <c r="K33" s="45" t="s">
        <v>6</v>
      </c>
      <c r="L33" s="44">
        <v>0</v>
      </c>
      <c r="M33" s="95" t="str">
        <f>V4</f>
        <v>アクトスポーツクラブＦ</v>
      </c>
      <c r="N33" s="47"/>
      <c r="O33" s="48">
        <v>4</v>
      </c>
      <c r="P33" s="95" t="str">
        <f>V5</f>
        <v>東レＢ</v>
      </c>
      <c r="Q33" s="44">
        <v>1</v>
      </c>
      <c r="R33" s="45" t="s">
        <v>6</v>
      </c>
      <c r="S33" s="44">
        <v>2</v>
      </c>
      <c r="T33" s="95" t="str">
        <f>V6</f>
        <v>中伊豆テニスﾌｫｰﾗﾑ</v>
      </c>
    </row>
    <row r="34" spans="1:20" ht="13.5">
      <c r="A34" s="54" t="s">
        <v>7</v>
      </c>
      <c r="B34" s="52" t="s">
        <v>8</v>
      </c>
      <c r="C34" s="197" t="s">
        <v>9</v>
      </c>
      <c r="D34" s="207"/>
      <c r="E34" s="208"/>
      <c r="F34" s="52" t="s">
        <v>8</v>
      </c>
      <c r="G34" s="53"/>
      <c r="H34" s="54" t="s">
        <v>7</v>
      </c>
      <c r="I34" s="52" t="s">
        <v>8</v>
      </c>
      <c r="J34" s="197" t="s">
        <v>9</v>
      </c>
      <c r="K34" s="207"/>
      <c r="L34" s="208"/>
      <c r="M34" s="52" t="s">
        <v>8</v>
      </c>
      <c r="N34" s="53"/>
      <c r="O34" s="54" t="s">
        <v>7</v>
      </c>
      <c r="P34" s="52" t="s">
        <v>8</v>
      </c>
      <c r="Q34" s="197" t="s">
        <v>9</v>
      </c>
      <c r="R34" s="207"/>
      <c r="S34" s="208"/>
      <c r="T34" s="52" t="s">
        <v>8</v>
      </c>
    </row>
    <row r="35" spans="1:20" ht="13.5">
      <c r="A35" s="209" t="s">
        <v>13</v>
      </c>
      <c r="B35" s="95" t="s">
        <v>211</v>
      </c>
      <c r="C35" s="211">
        <v>9</v>
      </c>
      <c r="D35" s="213" t="s">
        <v>6</v>
      </c>
      <c r="E35" s="211">
        <v>7</v>
      </c>
      <c r="F35" s="95" t="s">
        <v>749</v>
      </c>
      <c r="G35" s="47"/>
      <c r="H35" s="209" t="s">
        <v>13</v>
      </c>
      <c r="I35" s="95" t="s">
        <v>221</v>
      </c>
      <c r="J35" s="211">
        <v>8</v>
      </c>
      <c r="K35" s="213" t="s">
        <v>6</v>
      </c>
      <c r="L35" s="211">
        <v>1</v>
      </c>
      <c r="M35" s="95" t="s">
        <v>218</v>
      </c>
      <c r="N35" s="47"/>
      <c r="O35" s="209" t="s">
        <v>13</v>
      </c>
      <c r="P35" s="95" t="s">
        <v>208</v>
      </c>
      <c r="Q35" s="211">
        <v>1</v>
      </c>
      <c r="R35" s="213" t="s">
        <v>6</v>
      </c>
      <c r="S35" s="211">
        <v>8</v>
      </c>
      <c r="T35" s="95" t="s">
        <v>908</v>
      </c>
    </row>
    <row r="36" spans="1:20" ht="13.5">
      <c r="A36" s="210"/>
      <c r="B36" s="95" t="s">
        <v>213</v>
      </c>
      <c r="C36" s="212"/>
      <c r="D36" s="214"/>
      <c r="E36" s="212"/>
      <c r="F36" s="95" t="s">
        <v>754</v>
      </c>
      <c r="G36" s="47"/>
      <c r="H36" s="210"/>
      <c r="I36" s="95" t="s">
        <v>799</v>
      </c>
      <c r="J36" s="212"/>
      <c r="K36" s="214"/>
      <c r="L36" s="212"/>
      <c r="M36" s="95" t="s">
        <v>791</v>
      </c>
      <c r="N36" s="47"/>
      <c r="O36" s="210"/>
      <c r="P36" s="95" t="s">
        <v>207</v>
      </c>
      <c r="Q36" s="212"/>
      <c r="R36" s="214"/>
      <c r="S36" s="212"/>
      <c r="T36" s="95" t="s">
        <v>751</v>
      </c>
    </row>
    <row r="37" spans="1:20" ht="13.5">
      <c r="A37" s="209" t="s">
        <v>14</v>
      </c>
      <c r="B37" s="95" t="s">
        <v>214</v>
      </c>
      <c r="C37" s="211">
        <v>8</v>
      </c>
      <c r="D37" s="213" t="s">
        <v>6</v>
      </c>
      <c r="E37" s="211">
        <v>6</v>
      </c>
      <c r="F37" s="95" t="s">
        <v>752</v>
      </c>
      <c r="G37" s="47"/>
      <c r="H37" s="209" t="s">
        <v>14</v>
      </c>
      <c r="I37" s="95" t="s">
        <v>219</v>
      </c>
      <c r="J37" s="211">
        <v>8</v>
      </c>
      <c r="K37" s="213" t="s">
        <v>6</v>
      </c>
      <c r="L37" s="211">
        <v>3</v>
      </c>
      <c r="M37" s="95" t="s">
        <v>1033</v>
      </c>
      <c r="N37" s="47"/>
      <c r="O37" s="209" t="s">
        <v>14</v>
      </c>
      <c r="P37" s="95" t="s">
        <v>224</v>
      </c>
      <c r="Q37" s="211">
        <v>2</v>
      </c>
      <c r="R37" s="213" t="s">
        <v>6</v>
      </c>
      <c r="S37" s="211">
        <v>8</v>
      </c>
      <c r="T37" s="95" t="s">
        <v>755</v>
      </c>
    </row>
    <row r="38" spans="1:20" ht="13.5">
      <c r="A38" s="210"/>
      <c r="B38" s="95" t="s">
        <v>212</v>
      </c>
      <c r="C38" s="212"/>
      <c r="D38" s="214"/>
      <c r="E38" s="212"/>
      <c r="F38" s="95" t="s">
        <v>756</v>
      </c>
      <c r="G38" s="47"/>
      <c r="H38" s="210"/>
      <c r="I38" s="95" t="s">
        <v>222</v>
      </c>
      <c r="J38" s="212"/>
      <c r="K38" s="214"/>
      <c r="L38" s="212"/>
      <c r="M38" s="95" t="s">
        <v>912</v>
      </c>
      <c r="N38" s="47"/>
      <c r="O38" s="210"/>
      <c r="P38" s="95" t="s">
        <v>206</v>
      </c>
      <c r="Q38" s="212"/>
      <c r="R38" s="214"/>
      <c r="S38" s="212"/>
      <c r="T38" s="95" t="s">
        <v>1039</v>
      </c>
    </row>
    <row r="39" spans="1:20" ht="13.5">
      <c r="A39" s="49" t="s">
        <v>10</v>
      </c>
      <c r="B39" s="95" t="s">
        <v>210</v>
      </c>
      <c r="C39" s="44">
        <v>1</v>
      </c>
      <c r="D39" s="45" t="s">
        <v>6</v>
      </c>
      <c r="E39" s="44">
        <v>8</v>
      </c>
      <c r="F39" s="95" t="s">
        <v>756</v>
      </c>
      <c r="G39" s="47"/>
      <c r="H39" s="49" t="s">
        <v>10</v>
      </c>
      <c r="I39" s="95" t="s">
        <v>223</v>
      </c>
      <c r="J39" s="44">
        <v>8</v>
      </c>
      <c r="K39" s="45" t="s">
        <v>6</v>
      </c>
      <c r="L39" s="44">
        <v>3</v>
      </c>
      <c r="M39" s="95" t="s">
        <v>215</v>
      </c>
      <c r="N39" s="47"/>
      <c r="O39" s="49" t="s">
        <v>10</v>
      </c>
      <c r="P39" s="95" t="s">
        <v>909</v>
      </c>
      <c r="Q39" s="44">
        <v>8</v>
      </c>
      <c r="R39" s="45" t="s">
        <v>6</v>
      </c>
      <c r="S39" s="44">
        <v>6</v>
      </c>
      <c r="T39" s="95" t="s">
        <v>753</v>
      </c>
    </row>
    <row r="40" spans="1:20" ht="13.5">
      <c r="A40" s="55"/>
      <c r="B40" s="55"/>
      <c r="C40" s="55">
        <f>SUM(C35:C39)</f>
        <v>18</v>
      </c>
      <c r="D40" s="55"/>
      <c r="E40" s="55">
        <f>SUM(E35:E39)</f>
        <v>21</v>
      </c>
      <c r="F40" s="55"/>
      <c r="G40" s="55"/>
      <c r="H40" s="55"/>
      <c r="I40" s="55"/>
      <c r="J40" s="55">
        <f>SUM(J35:J39)</f>
        <v>24</v>
      </c>
      <c r="K40" s="55"/>
      <c r="L40" s="55">
        <f>SUM(L35:L39)</f>
        <v>7</v>
      </c>
      <c r="M40" s="55"/>
      <c r="N40" s="55"/>
      <c r="O40" s="55"/>
      <c r="P40" s="55"/>
      <c r="Q40" s="55">
        <f>SUM(Q35:Q39)</f>
        <v>11</v>
      </c>
      <c r="R40" s="55"/>
      <c r="S40" s="55">
        <f>SUM(S35:S39)</f>
        <v>22</v>
      </c>
      <c r="T40" s="55"/>
    </row>
    <row r="41" spans="1:20" ht="13.5">
      <c r="A41" s="49" t="s">
        <v>0</v>
      </c>
      <c r="B41" s="95" t="s">
        <v>1062</v>
      </c>
      <c r="C41" s="197" t="s">
        <v>1</v>
      </c>
      <c r="D41" s="207"/>
      <c r="E41" s="208"/>
      <c r="F41" s="95" t="s">
        <v>347</v>
      </c>
      <c r="G41" s="47"/>
      <c r="H41" s="49" t="s">
        <v>0</v>
      </c>
      <c r="I41" s="95" t="s">
        <v>778</v>
      </c>
      <c r="J41" s="197" t="s">
        <v>1</v>
      </c>
      <c r="K41" s="207"/>
      <c r="L41" s="208"/>
      <c r="M41" s="95" t="s">
        <v>972</v>
      </c>
      <c r="N41" s="47"/>
      <c r="O41" s="49" t="s">
        <v>0</v>
      </c>
      <c r="P41" s="95" t="s">
        <v>1036</v>
      </c>
      <c r="Q41" s="197" t="s">
        <v>1</v>
      </c>
      <c r="R41" s="207"/>
      <c r="S41" s="208"/>
      <c r="T41" s="95" t="s">
        <v>972</v>
      </c>
    </row>
    <row r="42" spans="1:20" ht="13.5">
      <c r="A42" s="52" t="s">
        <v>2</v>
      </c>
      <c r="B42" s="52" t="s">
        <v>3</v>
      </c>
      <c r="C42" s="197" t="s">
        <v>4</v>
      </c>
      <c r="D42" s="207"/>
      <c r="E42" s="208"/>
      <c r="F42" s="52" t="s">
        <v>5</v>
      </c>
      <c r="G42" s="53"/>
      <c r="H42" s="52" t="s">
        <v>2</v>
      </c>
      <c r="I42" s="52" t="s">
        <v>3</v>
      </c>
      <c r="J42" s="197" t="s">
        <v>4</v>
      </c>
      <c r="K42" s="207"/>
      <c r="L42" s="208"/>
      <c r="M42" s="52" t="s">
        <v>5</v>
      </c>
      <c r="N42" s="53"/>
      <c r="O42" s="52" t="s">
        <v>2</v>
      </c>
      <c r="P42" s="52" t="s">
        <v>3</v>
      </c>
      <c r="Q42" s="197" t="s">
        <v>4</v>
      </c>
      <c r="R42" s="207"/>
      <c r="S42" s="208"/>
      <c r="T42" s="52" t="s">
        <v>5</v>
      </c>
    </row>
    <row r="43" spans="1:20" ht="13.5">
      <c r="A43" s="48">
        <v>5</v>
      </c>
      <c r="B43" s="95" t="str">
        <f>V1</f>
        <v>みやふじ静岡Ｄ</v>
      </c>
      <c r="C43" s="44">
        <v>0</v>
      </c>
      <c r="D43" s="45" t="s">
        <v>6</v>
      </c>
      <c r="E43" s="44">
        <v>3</v>
      </c>
      <c r="F43" s="95" t="str">
        <f>V2</f>
        <v>アクトスポーツクラブＤ</v>
      </c>
      <c r="G43" s="47"/>
      <c r="H43" s="48">
        <v>5</v>
      </c>
      <c r="I43" s="95" t="str">
        <f>V3</f>
        <v>アクトスポーツクラブＥ</v>
      </c>
      <c r="J43" s="44">
        <v>1</v>
      </c>
      <c r="K43" s="45" t="s">
        <v>6</v>
      </c>
      <c r="L43" s="44">
        <v>2</v>
      </c>
      <c r="M43" s="95" t="str">
        <f>V5</f>
        <v>東レＢ</v>
      </c>
      <c r="N43" s="47"/>
      <c r="O43" s="48">
        <v>5</v>
      </c>
      <c r="P43" s="95" t="str">
        <f>V4</f>
        <v>アクトスポーツクラブＦ</v>
      </c>
      <c r="Q43" s="44">
        <v>1</v>
      </c>
      <c r="R43" s="45" t="s">
        <v>6</v>
      </c>
      <c r="S43" s="44">
        <v>2</v>
      </c>
      <c r="T43" s="95" t="str">
        <f>V6</f>
        <v>中伊豆テニスﾌｫｰﾗﾑ</v>
      </c>
    </row>
    <row r="44" spans="1:20" ht="13.5">
      <c r="A44" s="54" t="s">
        <v>7</v>
      </c>
      <c r="B44" s="52" t="s">
        <v>8</v>
      </c>
      <c r="C44" s="197" t="s">
        <v>9</v>
      </c>
      <c r="D44" s="207"/>
      <c r="E44" s="208"/>
      <c r="F44" s="52" t="s">
        <v>8</v>
      </c>
      <c r="G44" s="53"/>
      <c r="H44" s="54" t="s">
        <v>7</v>
      </c>
      <c r="I44" s="52" t="s">
        <v>8</v>
      </c>
      <c r="J44" s="197" t="s">
        <v>9</v>
      </c>
      <c r="K44" s="207"/>
      <c r="L44" s="208"/>
      <c r="M44" s="52" t="s">
        <v>8</v>
      </c>
      <c r="N44" s="53"/>
      <c r="O44" s="54" t="s">
        <v>7</v>
      </c>
      <c r="P44" s="52" t="s">
        <v>8</v>
      </c>
      <c r="Q44" s="197" t="s">
        <v>9</v>
      </c>
      <c r="R44" s="207"/>
      <c r="S44" s="208"/>
      <c r="T44" s="52" t="s">
        <v>8</v>
      </c>
    </row>
    <row r="45" spans="1:20" ht="13.5">
      <c r="A45" s="209" t="s">
        <v>13</v>
      </c>
      <c r="B45" s="95" t="s">
        <v>214</v>
      </c>
      <c r="C45" s="211">
        <v>3</v>
      </c>
      <c r="D45" s="213" t="s">
        <v>6</v>
      </c>
      <c r="E45" s="211">
        <v>8</v>
      </c>
      <c r="F45" s="95" t="s">
        <v>799</v>
      </c>
      <c r="G45" s="47"/>
      <c r="H45" s="209" t="s">
        <v>13</v>
      </c>
      <c r="I45" s="95" t="s">
        <v>749</v>
      </c>
      <c r="J45" s="211">
        <v>4</v>
      </c>
      <c r="K45" s="213" t="s">
        <v>6</v>
      </c>
      <c r="L45" s="211">
        <v>8</v>
      </c>
      <c r="M45" s="95" t="s">
        <v>207</v>
      </c>
      <c r="N45" s="47"/>
      <c r="O45" s="209" t="s">
        <v>13</v>
      </c>
      <c r="P45" s="95" t="s">
        <v>217</v>
      </c>
      <c r="Q45" s="211">
        <v>2</v>
      </c>
      <c r="R45" s="213" t="s">
        <v>6</v>
      </c>
      <c r="S45" s="211">
        <v>8</v>
      </c>
      <c r="T45" s="95" t="s">
        <v>908</v>
      </c>
    </row>
    <row r="46" spans="1:20" ht="13.5">
      <c r="A46" s="210"/>
      <c r="B46" s="95" t="s">
        <v>212</v>
      </c>
      <c r="C46" s="212"/>
      <c r="D46" s="214"/>
      <c r="E46" s="212"/>
      <c r="F46" s="95" t="s">
        <v>223</v>
      </c>
      <c r="G46" s="47"/>
      <c r="H46" s="210"/>
      <c r="I46" s="95" t="s">
        <v>754</v>
      </c>
      <c r="J46" s="212"/>
      <c r="K46" s="214"/>
      <c r="L46" s="212"/>
      <c r="M46" s="95" t="s">
        <v>208</v>
      </c>
      <c r="N46" s="47"/>
      <c r="O46" s="210"/>
      <c r="P46" s="95" t="s">
        <v>791</v>
      </c>
      <c r="Q46" s="212"/>
      <c r="R46" s="214"/>
      <c r="S46" s="212"/>
      <c r="T46" s="95" t="s">
        <v>751</v>
      </c>
    </row>
    <row r="47" spans="1:20" ht="13.5">
      <c r="A47" s="209" t="s">
        <v>14</v>
      </c>
      <c r="B47" s="95" t="s">
        <v>211</v>
      </c>
      <c r="C47" s="211">
        <v>4</v>
      </c>
      <c r="D47" s="213" t="s">
        <v>6</v>
      </c>
      <c r="E47" s="211">
        <v>8</v>
      </c>
      <c r="F47" s="95" t="s">
        <v>1063</v>
      </c>
      <c r="G47" s="47"/>
      <c r="H47" s="209" t="s">
        <v>14</v>
      </c>
      <c r="I47" s="95" t="s">
        <v>752</v>
      </c>
      <c r="J47" s="211">
        <v>7</v>
      </c>
      <c r="K47" s="213" t="s">
        <v>6</v>
      </c>
      <c r="L47" s="211">
        <v>9</v>
      </c>
      <c r="M47" s="95" t="s">
        <v>205</v>
      </c>
      <c r="N47" s="47"/>
      <c r="O47" s="209" t="s">
        <v>14</v>
      </c>
      <c r="P47" s="95" t="s">
        <v>215</v>
      </c>
      <c r="Q47" s="211">
        <v>9</v>
      </c>
      <c r="R47" s="213" t="s">
        <v>6</v>
      </c>
      <c r="S47" s="211">
        <v>7</v>
      </c>
      <c r="T47" s="95" t="s">
        <v>1039</v>
      </c>
    </row>
    <row r="48" spans="1:20" ht="13.5">
      <c r="A48" s="210"/>
      <c r="B48" s="95" t="s">
        <v>213</v>
      </c>
      <c r="C48" s="212"/>
      <c r="D48" s="214"/>
      <c r="E48" s="212"/>
      <c r="F48" s="95" t="s">
        <v>222</v>
      </c>
      <c r="G48" s="47"/>
      <c r="H48" s="210"/>
      <c r="I48" s="95" t="s">
        <v>750</v>
      </c>
      <c r="J48" s="212"/>
      <c r="K48" s="214"/>
      <c r="L48" s="212"/>
      <c r="M48" s="95" t="s">
        <v>224</v>
      </c>
      <c r="N48" s="47"/>
      <c r="O48" s="210"/>
      <c r="P48" s="95" t="s">
        <v>1033</v>
      </c>
      <c r="Q48" s="212"/>
      <c r="R48" s="214"/>
      <c r="S48" s="212"/>
      <c r="T48" s="95" t="s">
        <v>753</v>
      </c>
    </row>
    <row r="49" spans="1:20" ht="13.5">
      <c r="A49" s="49" t="s">
        <v>10</v>
      </c>
      <c r="B49" s="95" t="s">
        <v>1011</v>
      </c>
      <c r="C49" s="44">
        <v>0</v>
      </c>
      <c r="D49" s="45" t="s">
        <v>6</v>
      </c>
      <c r="E49" s="44">
        <v>8</v>
      </c>
      <c r="F49" s="95" t="s">
        <v>222</v>
      </c>
      <c r="G49" s="47"/>
      <c r="H49" s="49" t="s">
        <v>10</v>
      </c>
      <c r="I49" s="95" t="s">
        <v>775</v>
      </c>
      <c r="J49" s="44">
        <v>8</v>
      </c>
      <c r="K49" s="45" t="s">
        <v>6</v>
      </c>
      <c r="L49" s="44">
        <v>0</v>
      </c>
      <c r="M49" s="95" t="s">
        <v>206</v>
      </c>
      <c r="N49" s="47"/>
      <c r="O49" s="49" t="s">
        <v>10</v>
      </c>
      <c r="P49" s="95" t="s">
        <v>218</v>
      </c>
      <c r="Q49" s="44">
        <v>3</v>
      </c>
      <c r="R49" s="45" t="s">
        <v>6</v>
      </c>
      <c r="S49" s="44">
        <v>8</v>
      </c>
      <c r="T49" s="95" t="s">
        <v>755</v>
      </c>
    </row>
    <row r="50" spans="1:20" ht="13.5">
      <c r="A50" s="55"/>
      <c r="B50" s="55"/>
      <c r="C50" s="55">
        <f>SUM(C45:C49)</f>
        <v>7</v>
      </c>
      <c r="D50" s="55"/>
      <c r="E50" s="55">
        <f>SUM(E45:E49)</f>
        <v>24</v>
      </c>
      <c r="F50" s="55"/>
      <c r="G50" s="55"/>
      <c r="H50" s="55"/>
      <c r="I50" s="55"/>
      <c r="J50" s="55">
        <f>SUM(J45:J49)</f>
        <v>19</v>
      </c>
      <c r="K50" s="55"/>
      <c r="L50" s="55">
        <f>SUM(L45:L49)</f>
        <v>17</v>
      </c>
      <c r="M50" s="55"/>
      <c r="N50" s="55"/>
      <c r="O50" s="55"/>
      <c r="P50" s="55"/>
      <c r="Q50" s="55">
        <f>SUM(Q45:Q49)</f>
        <v>14</v>
      </c>
      <c r="R50" s="55"/>
      <c r="S50" s="55">
        <f>SUM(S45:S49)</f>
        <v>23</v>
      </c>
      <c r="T50" s="55"/>
    </row>
  </sheetData>
  <mergeCells count="171">
    <mergeCell ref="V5:X5"/>
    <mergeCell ref="V6:X6"/>
    <mergeCell ref="V1:X1"/>
    <mergeCell ref="V2:X2"/>
    <mergeCell ref="V3:X3"/>
    <mergeCell ref="V4:X4"/>
    <mergeCell ref="C31:E31"/>
    <mergeCell ref="C32:E32"/>
    <mergeCell ref="C34:E34"/>
    <mergeCell ref="Q24:S24"/>
    <mergeCell ref="C24:E24"/>
    <mergeCell ref="J24:L24"/>
    <mergeCell ref="H27:H28"/>
    <mergeCell ref="E25:E26"/>
    <mergeCell ref="H25:H26"/>
    <mergeCell ref="J25:J26"/>
    <mergeCell ref="A27:A28"/>
    <mergeCell ref="C27:C28"/>
    <mergeCell ref="D27:D28"/>
    <mergeCell ref="E27:E28"/>
    <mergeCell ref="A25:A26"/>
    <mergeCell ref="C25:C26"/>
    <mergeCell ref="Q21:S21"/>
    <mergeCell ref="Q22:S22"/>
    <mergeCell ref="C22:E22"/>
    <mergeCell ref="J22:L22"/>
    <mergeCell ref="L25:L26"/>
    <mergeCell ref="O25:O26"/>
    <mergeCell ref="Q25:Q26"/>
    <mergeCell ref="D25:D26"/>
    <mergeCell ref="H17:H18"/>
    <mergeCell ref="J17:J18"/>
    <mergeCell ref="C21:E21"/>
    <mergeCell ref="J21:L21"/>
    <mergeCell ref="K17:K18"/>
    <mergeCell ref="L17:L18"/>
    <mergeCell ref="A17:A18"/>
    <mergeCell ref="C17:C18"/>
    <mergeCell ref="D17:D18"/>
    <mergeCell ref="E17:E18"/>
    <mergeCell ref="C14:E14"/>
    <mergeCell ref="J14:L14"/>
    <mergeCell ref="Q14:S14"/>
    <mergeCell ref="C12:E12"/>
    <mergeCell ref="J12:L12"/>
    <mergeCell ref="Q12:S12"/>
    <mergeCell ref="C11:E11"/>
    <mergeCell ref="J11:L11"/>
    <mergeCell ref="S7:S8"/>
    <mergeCell ref="Q11:S11"/>
    <mergeCell ref="O7:O8"/>
    <mergeCell ref="Q7:Q8"/>
    <mergeCell ref="R7:R8"/>
    <mergeCell ref="H7:H8"/>
    <mergeCell ref="Q1:S1"/>
    <mergeCell ref="Q2:S2"/>
    <mergeCell ref="Q4:S4"/>
    <mergeCell ref="O5:O6"/>
    <mergeCell ref="Q5:Q6"/>
    <mergeCell ref="R5:R6"/>
    <mergeCell ref="S5:S6"/>
    <mergeCell ref="H5:H6"/>
    <mergeCell ref="L7:L8"/>
    <mergeCell ref="J1:L1"/>
    <mergeCell ref="J2:L2"/>
    <mergeCell ref="J4:L4"/>
    <mergeCell ref="J5:J6"/>
    <mergeCell ref="K5:K6"/>
    <mergeCell ref="L5:L6"/>
    <mergeCell ref="J7:J8"/>
    <mergeCell ref="K7:K8"/>
    <mergeCell ref="C1:E1"/>
    <mergeCell ref="E7:E8"/>
    <mergeCell ref="C2:E2"/>
    <mergeCell ref="C4:E4"/>
    <mergeCell ref="E5:E6"/>
    <mergeCell ref="A5:A6"/>
    <mergeCell ref="A7:A8"/>
    <mergeCell ref="C5:C6"/>
    <mergeCell ref="D5:D6"/>
    <mergeCell ref="C7:C8"/>
    <mergeCell ref="D7:D8"/>
    <mergeCell ref="A15:A16"/>
    <mergeCell ref="C15:C16"/>
    <mergeCell ref="D15:D16"/>
    <mergeCell ref="E15:E16"/>
    <mergeCell ref="H15:H16"/>
    <mergeCell ref="J15:J16"/>
    <mergeCell ref="K15:K16"/>
    <mergeCell ref="L15:L16"/>
    <mergeCell ref="O15:O16"/>
    <mergeCell ref="Q15:Q16"/>
    <mergeCell ref="R15:R16"/>
    <mergeCell ref="S15:S16"/>
    <mergeCell ref="O17:O18"/>
    <mergeCell ref="Q17:Q18"/>
    <mergeCell ref="R17:R18"/>
    <mergeCell ref="S17:S18"/>
    <mergeCell ref="R25:R26"/>
    <mergeCell ref="S25:S26"/>
    <mergeCell ref="J27:J28"/>
    <mergeCell ref="K27:K28"/>
    <mergeCell ref="L27:L28"/>
    <mergeCell ref="O27:O28"/>
    <mergeCell ref="Q27:Q28"/>
    <mergeCell ref="R27:R28"/>
    <mergeCell ref="S27:S28"/>
    <mergeCell ref="K25:K26"/>
    <mergeCell ref="A35:A36"/>
    <mergeCell ref="C35:C36"/>
    <mergeCell ref="D35:D36"/>
    <mergeCell ref="E35:E36"/>
    <mergeCell ref="A37:A38"/>
    <mergeCell ref="C37:C38"/>
    <mergeCell ref="D37:D38"/>
    <mergeCell ref="E37:E38"/>
    <mergeCell ref="J31:L31"/>
    <mergeCell ref="Q31:S31"/>
    <mergeCell ref="J32:L32"/>
    <mergeCell ref="Q32:S32"/>
    <mergeCell ref="J34:L34"/>
    <mergeCell ref="Q34:S34"/>
    <mergeCell ref="H35:H36"/>
    <mergeCell ref="J35:J36"/>
    <mergeCell ref="K35:K36"/>
    <mergeCell ref="L35:L36"/>
    <mergeCell ref="O35:O36"/>
    <mergeCell ref="Q35:Q36"/>
    <mergeCell ref="R35:R36"/>
    <mergeCell ref="S35:S36"/>
    <mergeCell ref="H37:H38"/>
    <mergeCell ref="J37:J38"/>
    <mergeCell ref="K37:K38"/>
    <mergeCell ref="L37:L38"/>
    <mergeCell ref="O37:O38"/>
    <mergeCell ref="Q37:Q38"/>
    <mergeCell ref="R37:R38"/>
    <mergeCell ref="S37:S38"/>
    <mergeCell ref="C41:E41"/>
    <mergeCell ref="J41:L41"/>
    <mergeCell ref="Q41:S41"/>
    <mergeCell ref="C42:E42"/>
    <mergeCell ref="J42:L42"/>
    <mergeCell ref="Q42:S42"/>
    <mergeCell ref="C44:E44"/>
    <mergeCell ref="J44:L44"/>
    <mergeCell ref="Q44:S44"/>
    <mergeCell ref="A45:A46"/>
    <mergeCell ref="C45:C46"/>
    <mergeCell ref="D45:D46"/>
    <mergeCell ref="E45:E46"/>
    <mergeCell ref="H45:H46"/>
    <mergeCell ref="J45:J46"/>
    <mergeCell ref="K45:K46"/>
    <mergeCell ref="O47:O48"/>
    <mergeCell ref="L45:L46"/>
    <mergeCell ref="O45:O46"/>
    <mergeCell ref="Q45:Q46"/>
    <mergeCell ref="Q47:Q48"/>
    <mergeCell ref="H47:H48"/>
    <mergeCell ref="J47:J48"/>
    <mergeCell ref="K47:K48"/>
    <mergeCell ref="L47:L48"/>
    <mergeCell ref="A47:A48"/>
    <mergeCell ref="C47:C48"/>
    <mergeCell ref="D47:D48"/>
    <mergeCell ref="E47:E48"/>
    <mergeCell ref="R47:R48"/>
    <mergeCell ref="S47:S48"/>
    <mergeCell ref="S45:S46"/>
    <mergeCell ref="R45:R46"/>
  </mergeCells>
  <printOptions/>
  <pageMargins left="0.1968503937007874" right="0.15748031496062992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7"/>
  <sheetViews>
    <sheetView workbookViewId="0" topLeftCell="A1">
      <selection activeCell="AD1" sqref="AD1:AE1"/>
    </sheetView>
  </sheetViews>
  <sheetFormatPr defaultColWidth="9.00390625" defaultRowHeight="13.5"/>
  <cols>
    <col min="1" max="1" width="3.25390625" style="1" customWidth="1"/>
    <col min="2" max="3" width="3.375" style="1" customWidth="1"/>
    <col min="4" max="4" width="7.00390625" style="1" customWidth="1"/>
    <col min="5" max="5" width="2.875" style="2" customWidth="1"/>
    <col min="6" max="6" width="1.37890625" style="2" customWidth="1"/>
    <col min="7" max="7" width="3.00390625" style="2" customWidth="1"/>
    <col min="8" max="8" width="2.875" style="2" customWidth="1"/>
    <col min="9" max="9" width="1.37890625" style="2" customWidth="1"/>
    <col min="10" max="10" width="3.00390625" style="2" customWidth="1"/>
    <col min="11" max="11" width="2.875" style="2" customWidth="1"/>
    <col min="12" max="12" width="1.37890625" style="2" customWidth="1"/>
    <col min="13" max="13" width="3.00390625" style="2" customWidth="1"/>
    <col min="14" max="14" width="2.875" style="2" customWidth="1"/>
    <col min="15" max="15" width="1.37890625" style="2" customWidth="1"/>
    <col min="16" max="16" width="3.25390625" style="2" customWidth="1"/>
    <col min="17" max="17" width="2.875" style="2" customWidth="1"/>
    <col min="18" max="18" width="1.37890625" style="2" customWidth="1"/>
    <col min="19" max="19" width="3.00390625" style="2" customWidth="1"/>
    <col min="20" max="20" width="2.875" style="2" customWidth="1"/>
    <col min="21" max="21" width="1.4921875" style="2" customWidth="1"/>
    <col min="22" max="22" width="2.50390625" style="2" customWidth="1"/>
    <col min="23" max="23" width="2.375" style="1" customWidth="1"/>
    <col min="24" max="24" width="2.625" style="1" customWidth="1"/>
    <col min="25" max="26" width="3.00390625" style="1" customWidth="1"/>
    <col min="27" max="27" width="2.00390625" style="1" customWidth="1"/>
    <col min="28" max="28" width="3.25390625" style="1" customWidth="1"/>
    <col min="29" max="29" width="2.75390625" style="1" customWidth="1"/>
    <col min="30" max="30" width="4.875" style="1" customWidth="1"/>
    <col min="31" max="31" width="4.125" style="1" customWidth="1"/>
    <col min="32" max="32" width="2.125" style="1" customWidth="1"/>
    <col min="33" max="34" width="3.375" style="1" customWidth="1"/>
    <col min="35" max="35" width="7.00390625" style="1" customWidth="1"/>
    <col min="36" max="36" width="2.875" style="2" customWidth="1"/>
    <col min="37" max="37" width="1.37890625" style="2" customWidth="1"/>
    <col min="38" max="38" width="3.00390625" style="2" customWidth="1"/>
    <col min="39" max="39" width="2.875" style="2" customWidth="1"/>
    <col min="40" max="40" width="1.37890625" style="2" customWidth="1"/>
    <col min="41" max="41" width="3.00390625" style="2" customWidth="1"/>
    <col min="42" max="42" width="2.875" style="2" customWidth="1"/>
    <col min="43" max="43" width="1.37890625" style="2" customWidth="1"/>
    <col min="44" max="44" width="3.00390625" style="2" customWidth="1"/>
    <col min="45" max="45" width="2.875" style="2" customWidth="1"/>
    <col min="46" max="46" width="1.37890625" style="2" customWidth="1"/>
    <col min="47" max="47" width="3.25390625" style="2" customWidth="1"/>
    <col min="48" max="48" width="2.875" style="2" customWidth="1"/>
    <col min="49" max="49" width="1.37890625" style="2" customWidth="1"/>
    <col min="50" max="50" width="3.00390625" style="2" customWidth="1"/>
    <col min="51" max="51" width="2.875" style="2" customWidth="1"/>
    <col min="52" max="52" width="1.4921875" style="2" customWidth="1"/>
    <col min="53" max="53" width="2.50390625" style="2" customWidth="1"/>
    <col min="54" max="54" width="1.37890625" style="1" customWidth="1"/>
    <col min="55" max="55" width="2.625" style="1" customWidth="1"/>
    <col min="56" max="56" width="2.50390625" style="1" customWidth="1"/>
    <col min="57" max="57" width="3.00390625" style="1" customWidth="1"/>
    <col min="58" max="58" width="2.00390625" style="1" customWidth="1"/>
    <col min="59" max="59" width="3.25390625" style="1" customWidth="1"/>
    <col min="60" max="60" width="2.75390625" style="1" customWidth="1"/>
    <col min="61" max="61" width="1.875" style="1" customWidth="1"/>
    <col min="62" max="16384" width="3.375" style="1" customWidth="1"/>
  </cols>
  <sheetData>
    <row r="1" spans="1:60" ht="12">
      <c r="A1" s="1" t="s">
        <v>76</v>
      </c>
      <c r="Y1" s="172">
        <v>39095</v>
      </c>
      <c r="Z1" s="172"/>
      <c r="AA1" s="172"/>
      <c r="AB1" s="172"/>
      <c r="AC1" s="172"/>
      <c r="AD1" s="174">
        <v>0.875</v>
      </c>
      <c r="AE1" s="174"/>
      <c r="BD1" s="31"/>
      <c r="BE1" s="31"/>
      <c r="BF1" s="31"/>
      <c r="BG1" s="31"/>
      <c r="BH1" s="31"/>
    </row>
    <row r="2" spans="21:61" ht="13.5" customHeight="1">
      <c r="U2" s="173" t="s">
        <v>15</v>
      </c>
      <c r="V2" s="173"/>
      <c r="W2" s="173"/>
      <c r="X2" s="173"/>
      <c r="Y2" s="173"/>
      <c r="Z2" s="173"/>
      <c r="AA2" s="173"/>
      <c r="AB2" s="173"/>
      <c r="AC2" s="173"/>
      <c r="AD2" s="173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1" ht="13.5" customHeight="1">
      <c r="A3" s="1" t="s">
        <v>23</v>
      </c>
      <c r="U3" s="173" t="s">
        <v>17</v>
      </c>
      <c r="V3" s="173"/>
      <c r="W3" s="173"/>
      <c r="X3" s="173"/>
      <c r="Y3" s="173"/>
      <c r="Z3" s="173"/>
      <c r="AA3" s="173"/>
      <c r="AB3" s="173"/>
      <c r="AC3" s="173"/>
      <c r="AD3" s="173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spans="1:22" ht="16.5" customHeight="1">
      <c r="A4" s="1" t="s">
        <v>34</v>
      </c>
      <c r="V4" s="61"/>
    </row>
    <row r="5" spans="1:48" s="3" customFormat="1" ht="16.5" customHeight="1">
      <c r="A5" s="25"/>
      <c r="B5" s="128" t="s">
        <v>18</v>
      </c>
      <c r="C5" s="128"/>
      <c r="D5" s="129"/>
      <c r="E5" s="131">
        <v>1</v>
      </c>
      <c r="F5" s="131"/>
      <c r="G5" s="126"/>
      <c r="H5" s="125">
        <v>2</v>
      </c>
      <c r="I5" s="131"/>
      <c r="J5" s="126"/>
      <c r="K5" s="125">
        <v>3</v>
      </c>
      <c r="L5" s="131"/>
      <c r="M5" s="126"/>
      <c r="N5" s="125">
        <v>4</v>
      </c>
      <c r="O5" s="131"/>
      <c r="P5" s="126"/>
      <c r="Q5" s="125">
        <v>5</v>
      </c>
      <c r="R5" s="131"/>
      <c r="S5" s="126"/>
      <c r="T5" s="127" t="s">
        <v>19</v>
      </c>
      <c r="U5" s="131"/>
      <c r="V5" s="132"/>
      <c r="W5" s="127" t="s">
        <v>20</v>
      </c>
      <c r="X5" s="131"/>
      <c r="Y5" s="132"/>
      <c r="Z5" s="160" t="s">
        <v>21</v>
      </c>
      <c r="AA5" s="161"/>
      <c r="AB5" s="162"/>
      <c r="AC5" s="131" t="s">
        <v>22</v>
      </c>
      <c r="AD5" s="132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s="3" customFormat="1" ht="16.5" customHeight="1">
      <c r="A6" s="4">
        <v>1</v>
      </c>
      <c r="B6" s="190" t="s">
        <v>73</v>
      </c>
      <c r="C6" s="190"/>
      <c r="D6" s="191"/>
      <c r="E6" s="136"/>
      <c r="F6" s="136"/>
      <c r="G6" s="137"/>
      <c r="H6" s="5">
        <v>2</v>
      </c>
      <c r="I6" s="6" t="s">
        <v>316</v>
      </c>
      <c r="J6" s="7">
        <v>1</v>
      </c>
      <c r="K6" s="5">
        <v>3</v>
      </c>
      <c r="L6" s="6" t="s">
        <v>316</v>
      </c>
      <c r="M6" s="7">
        <v>0</v>
      </c>
      <c r="N6" s="5">
        <v>2</v>
      </c>
      <c r="O6" s="6" t="s">
        <v>316</v>
      </c>
      <c r="P6" s="7">
        <v>1</v>
      </c>
      <c r="Q6" s="5">
        <v>3</v>
      </c>
      <c r="R6" s="6" t="s">
        <v>316</v>
      </c>
      <c r="S6" s="7">
        <v>0</v>
      </c>
      <c r="T6" s="8">
        <v>4</v>
      </c>
      <c r="U6" s="6" t="s">
        <v>6</v>
      </c>
      <c r="V6" s="9">
        <v>0</v>
      </c>
      <c r="W6" s="10"/>
      <c r="X6" s="154">
        <f>T6/(T6+V6)*100</f>
        <v>100</v>
      </c>
      <c r="Y6" s="155"/>
      <c r="Z6" s="11">
        <f>SUM(H6,K6,N6,Q6)</f>
        <v>10</v>
      </c>
      <c r="AA6" s="6" t="s">
        <v>6</v>
      </c>
      <c r="AB6" s="12">
        <f>SUM(J6,M6,P6,S6)</f>
        <v>2</v>
      </c>
      <c r="AC6" s="138">
        <v>1</v>
      </c>
      <c r="AD6" s="124"/>
      <c r="AG6" s="1"/>
      <c r="AH6" s="1"/>
      <c r="AI6" s="1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3" customFormat="1" ht="16.5" customHeight="1">
      <c r="A7" s="13">
        <v>2</v>
      </c>
      <c r="B7" s="188" t="s">
        <v>97</v>
      </c>
      <c r="C7" s="188"/>
      <c r="D7" s="189"/>
      <c r="E7" s="14">
        <v>1</v>
      </c>
      <c r="F7" s="6" t="s">
        <v>316</v>
      </c>
      <c r="G7" s="15">
        <v>2</v>
      </c>
      <c r="H7" s="151"/>
      <c r="I7" s="152"/>
      <c r="J7" s="153"/>
      <c r="K7" s="16">
        <v>2</v>
      </c>
      <c r="L7" s="14" t="s">
        <v>316</v>
      </c>
      <c r="M7" s="15">
        <v>1</v>
      </c>
      <c r="N7" s="16">
        <v>2</v>
      </c>
      <c r="O7" s="14" t="s">
        <v>316</v>
      </c>
      <c r="P7" s="15">
        <v>1</v>
      </c>
      <c r="Q7" s="16">
        <v>1</v>
      </c>
      <c r="R7" s="14" t="s">
        <v>316</v>
      </c>
      <c r="S7" s="15">
        <v>2</v>
      </c>
      <c r="T7" s="17">
        <v>2</v>
      </c>
      <c r="U7" s="14" t="s">
        <v>6</v>
      </c>
      <c r="V7" s="14">
        <v>2</v>
      </c>
      <c r="W7" s="18"/>
      <c r="X7" s="154">
        <f>T7/(T7+V7)*100</f>
        <v>50</v>
      </c>
      <c r="Y7" s="155"/>
      <c r="Z7" s="11">
        <f>SUM(E7,K7,N7,Q7)</f>
        <v>6</v>
      </c>
      <c r="AA7" s="6" t="s">
        <v>6</v>
      </c>
      <c r="AB7" s="12">
        <f>SUM(G7,M7,P7,S7)</f>
        <v>6</v>
      </c>
      <c r="AC7" s="156">
        <v>2</v>
      </c>
      <c r="AD7" s="157"/>
      <c r="AV7" s="2"/>
    </row>
    <row r="8" spans="1:48" s="3" customFormat="1" ht="16.5" customHeight="1">
      <c r="A8" s="13">
        <v>3</v>
      </c>
      <c r="B8" s="188" t="s">
        <v>59</v>
      </c>
      <c r="C8" s="188"/>
      <c r="D8" s="189"/>
      <c r="E8" s="14">
        <v>0</v>
      </c>
      <c r="F8" s="14" t="s">
        <v>316</v>
      </c>
      <c r="G8" s="15">
        <v>3</v>
      </c>
      <c r="H8" s="16">
        <v>1</v>
      </c>
      <c r="I8" s="14" t="s">
        <v>316</v>
      </c>
      <c r="J8" s="15">
        <v>2</v>
      </c>
      <c r="K8" s="151"/>
      <c r="L8" s="152"/>
      <c r="M8" s="153"/>
      <c r="N8" s="16">
        <v>2</v>
      </c>
      <c r="O8" s="14" t="s">
        <v>316</v>
      </c>
      <c r="P8" s="15">
        <v>1</v>
      </c>
      <c r="Q8" s="16">
        <v>2</v>
      </c>
      <c r="R8" s="14" t="s">
        <v>316</v>
      </c>
      <c r="S8" s="15">
        <v>1</v>
      </c>
      <c r="T8" s="17">
        <v>2</v>
      </c>
      <c r="U8" s="14" t="s">
        <v>6</v>
      </c>
      <c r="V8" s="14">
        <v>2</v>
      </c>
      <c r="W8" s="18"/>
      <c r="X8" s="154">
        <f>T8/(T8+V8)*100</f>
        <v>50</v>
      </c>
      <c r="Y8" s="155"/>
      <c r="Z8" s="11">
        <f>SUM(E8,H8,N8,Q8)</f>
        <v>5</v>
      </c>
      <c r="AA8" s="6" t="s">
        <v>6</v>
      </c>
      <c r="AB8" s="12">
        <f>SUM(G8,J8,P8,S8)</f>
        <v>7</v>
      </c>
      <c r="AC8" s="156">
        <v>3</v>
      </c>
      <c r="AD8" s="157"/>
      <c r="AV8" s="2"/>
    </row>
    <row r="9" spans="1:48" s="3" customFormat="1" ht="16.5" customHeight="1">
      <c r="A9" s="13">
        <v>4</v>
      </c>
      <c r="B9" s="188" t="s">
        <v>60</v>
      </c>
      <c r="C9" s="188"/>
      <c r="D9" s="189"/>
      <c r="E9" s="14">
        <v>1</v>
      </c>
      <c r="F9" s="14" t="s">
        <v>316</v>
      </c>
      <c r="G9" s="15">
        <v>2</v>
      </c>
      <c r="H9" s="16">
        <v>1</v>
      </c>
      <c r="I9" s="14" t="s">
        <v>316</v>
      </c>
      <c r="J9" s="15">
        <v>2</v>
      </c>
      <c r="K9" s="16">
        <v>1</v>
      </c>
      <c r="L9" s="14" t="s">
        <v>316</v>
      </c>
      <c r="M9" s="15">
        <v>2</v>
      </c>
      <c r="N9" s="151"/>
      <c r="O9" s="152"/>
      <c r="P9" s="153"/>
      <c r="Q9" s="16">
        <v>2</v>
      </c>
      <c r="R9" s="14" t="s">
        <v>316</v>
      </c>
      <c r="S9" s="15">
        <v>1</v>
      </c>
      <c r="T9" s="17">
        <v>1</v>
      </c>
      <c r="U9" s="14" t="s">
        <v>6</v>
      </c>
      <c r="V9" s="14">
        <v>3</v>
      </c>
      <c r="W9" s="18"/>
      <c r="X9" s="154">
        <f>T9/(T9+V9)*100</f>
        <v>25</v>
      </c>
      <c r="Y9" s="155"/>
      <c r="Z9" s="11">
        <f>SUM(E9,H9,K9,Q9)</f>
        <v>5</v>
      </c>
      <c r="AA9" s="6" t="s">
        <v>6</v>
      </c>
      <c r="AB9" s="12">
        <f>SUM(G9,J9,M9,S9)</f>
        <v>7</v>
      </c>
      <c r="AC9" s="156">
        <v>4</v>
      </c>
      <c r="AD9" s="157"/>
      <c r="AV9" s="2"/>
    </row>
    <row r="10" spans="1:48" s="3" customFormat="1" ht="16.5" customHeight="1">
      <c r="A10" s="19">
        <v>5</v>
      </c>
      <c r="B10" s="186" t="s">
        <v>61</v>
      </c>
      <c r="C10" s="186"/>
      <c r="D10" s="187"/>
      <c r="E10" s="20">
        <v>0</v>
      </c>
      <c r="F10" s="20" t="s">
        <v>316</v>
      </c>
      <c r="G10" s="21">
        <v>3</v>
      </c>
      <c r="H10" s="22">
        <v>2</v>
      </c>
      <c r="I10" s="20" t="s">
        <v>316</v>
      </c>
      <c r="J10" s="21">
        <v>1</v>
      </c>
      <c r="K10" s="22">
        <v>1</v>
      </c>
      <c r="L10" s="20" t="s">
        <v>316</v>
      </c>
      <c r="M10" s="21">
        <v>2</v>
      </c>
      <c r="N10" s="22">
        <v>1</v>
      </c>
      <c r="O10" s="20" t="s">
        <v>316</v>
      </c>
      <c r="P10" s="21">
        <v>2</v>
      </c>
      <c r="Q10" s="141"/>
      <c r="R10" s="142"/>
      <c r="S10" s="143"/>
      <c r="T10" s="26">
        <v>1</v>
      </c>
      <c r="U10" s="20" t="s">
        <v>6</v>
      </c>
      <c r="V10" s="20">
        <v>3</v>
      </c>
      <c r="W10" s="23"/>
      <c r="X10" s="144">
        <f>T10/(T10+V10)*100</f>
        <v>25</v>
      </c>
      <c r="Y10" s="145"/>
      <c r="Z10" s="27">
        <f>SUM(E10,H10,K10,N10)</f>
        <v>4</v>
      </c>
      <c r="AA10" s="28" t="s">
        <v>6</v>
      </c>
      <c r="AB10" s="29">
        <f>SUM(G10,J10,M10,P10)</f>
        <v>8</v>
      </c>
      <c r="AC10" s="146">
        <v>5</v>
      </c>
      <c r="AD10" s="147"/>
      <c r="AV10" s="2"/>
    </row>
    <row r="11" spans="1:61" s="3" customFormat="1" ht="16.5" customHeight="1">
      <c r="A11" s="1" t="s">
        <v>25</v>
      </c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"/>
      <c r="X11" s="1"/>
      <c r="Y11" s="1"/>
      <c r="Z11" s="1"/>
      <c r="AA11" s="1"/>
      <c r="AB11" s="1"/>
      <c r="AC11" s="1"/>
      <c r="AD11" s="1"/>
      <c r="AF11" s="9"/>
      <c r="AG11" s="32"/>
      <c r="AH11" s="32"/>
      <c r="AI11" s="32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  <c r="AY11" s="33"/>
      <c r="AZ11" s="33"/>
      <c r="BA11" s="33"/>
      <c r="BB11" s="34"/>
      <c r="BC11" s="35"/>
      <c r="BD11" s="35"/>
      <c r="BE11" s="36"/>
      <c r="BF11" s="33"/>
      <c r="BG11" s="36"/>
      <c r="BH11" s="37"/>
      <c r="BI11" s="37"/>
    </row>
    <row r="12" spans="1:61" s="3" customFormat="1" ht="16.5" customHeight="1">
      <c r="A12" s="25"/>
      <c r="B12" s="128" t="s">
        <v>18</v>
      </c>
      <c r="C12" s="128"/>
      <c r="D12" s="129"/>
      <c r="E12" s="131">
        <v>1</v>
      </c>
      <c r="F12" s="131"/>
      <c r="G12" s="126"/>
      <c r="H12" s="125">
        <v>2</v>
      </c>
      <c r="I12" s="131"/>
      <c r="J12" s="126"/>
      <c r="K12" s="125">
        <v>3</v>
      </c>
      <c r="L12" s="131"/>
      <c r="M12" s="126"/>
      <c r="N12" s="125">
        <v>4</v>
      </c>
      <c r="O12" s="131"/>
      <c r="P12" s="126"/>
      <c r="Q12" s="125">
        <v>5</v>
      </c>
      <c r="R12" s="131"/>
      <c r="S12" s="126"/>
      <c r="T12" s="127" t="s">
        <v>19</v>
      </c>
      <c r="U12" s="131"/>
      <c r="V12" s="132"/>
      <c r="W12" s="127" t="s">
        <v>20</v>
      </c>
      <c r="X12" s="131"/>
      <c r="Y12" s="132"/>
      <c r="Z12" s="160" t="s">
        <v>21</v>
      </c>
      <c r="AA12" s="161"/>
      <c r="AB12" s="162"/>
      <c r="AC12" s="131" t="s">
        <v>22</v>
      </c>
      <c r="AD12" s="132"/>
      <c r="AF12" s="9"/>
      <c r="AS12" s="33"/>
      <c r="AT12" s="33"/>
      <c r="AU12" s="33"/>
      <c r="AV12" s="34"/>
      <c r="AW12" s="34"/>
      <c r="AX12" s="34"/>
      <c r="AY12" s="33"/>
      <c r="AZ12" s="33"/>
      <c r="BA12" s="33"/>
      <c r="BB12" s="34"/>
      <c r="BC12" s="35"/>
      <c r="BD12" s="35"/>
      <c r="BE12" s="36"/>
      <c r="BF12" s="33"/>
      <c r="BG12" s="36"/>
      <c r="BH12" s="37"/>
      <c r="BI12" s="37"/>
    </row>
    <row r="13" spans="1:61" s="3" customFormat="1" ht="16.5" customHeight="1">
      <c r="A13" s="4">
        <v>1</v>
      </c>
      <c r="B13" s="184" t="s">
        <v>70</v>
      </c>
      <c r="C13" s="184"/>
      <c r="D13" s="185"/>
      <c r="E13" s="136"/>
      <c r="F13" s="136"/>
      <c r="G13" s="137"/>
      <c r="H13" s="5">
        <v>2</v>
      </c>
      <c r="I13" s="6" t="s">
        <v>316</v>
      </c>
      <c r="J13" s="7">
        <v>1</v>
      </c>
      <c r="K13" s="5">
        <v>3</v>
      </c>
      <c r="L13" s="6" t="s">
        <v>316</v>
      </c>
      <c r="M13" s="7">
        <v>0</v>
      </c>
      <c r="N13" s="5">
        <v>2</v>
      </c>
      <c r="O13" s="6" t="s">
        <v>316</v>
      </c>
      <c r="P13" s="7">
        <v>1</v>
      </c>
      <c r="Q13" s="5">
        <v>1</v>
      </c>
      <c r="R13" s="6" t="s">
        <v>316</v>
      </c>
      <c r="S13" s="7">
        <v>2</v>
      </c>
      <c r="T13" s="8">
        <v>3</v>
      </c>
      <c r="U13" s="6" t="s">
        <v>6</v>
      </c>
      <c r="V13" s="9">
        <v>1</v>
      </c>
      <c r="W13" s="10"/>
      <c r="X13" s="154">
        <f>T13/(T13+V13)*100</f>
        <v>75</v>
      </c>
      <c r="Y13" s="155"/>
      <c r="Z13" s="11">
        <f>SUM(H13,K13,N13,Q13)</f>
        <v>8</v>
      </c>
      <c r="AA13" s="6" t="s">
        <v>6</v>
      </c>
      <c r="AB13" s="12">
        <f>SUM(J13,M13,P13,S13)</f>
        <v>4</v>
      </c>
      <c r="AC13" s="170">
        <v>2</v>
      </c>
      <c r="AD13" s="171"/>
      <c r="AF13" s="9"/>
      <c r="AS13" s="33"/>
      <c r="AT13" s="33"/>
      <c r="AU13" s="33"/>
      <c r="AV13" s="34"/>
      <c r="AW13" s="34"/>
      <c r="AX13" s="34"/>
      <c r="AY13" s="33"/>
      <c r="AZ13" s="33"/>
      <c r="BA13" s="33"/>
      <c r="BB13" s="34"/>
      <c r="BC13" s="35"/>
      <c r="BD13" s="35"/>
      <c r="BE13" s="36"/>
      <c r="BF13" s="33"/>
      <c r="BG13" s="36"/>
      <c r="BH13" s="37"/>
      <c r="BI13" s="37"/>
    </row>
    <row r="14" spans="1:61" s="3" customFormat="1" ht="16.5" customHeight="1">
      <c r="A14" s="13">
        <v>2</v>
      </c>
      <c r="B14" s="158" t="s">
        <v>84</v>
      </c>
      <c r="C14" s="158"/>
      <c r="D14" s="159"/>
      <c r="E14" s="14">
        <v>1</v>
      </c>
      <c r="F14" s="6" t="s">
        <v>316</v>
      </c>
      <c r="G14" s="15">
        <v>2</v>
      </c>
      <c r="H14" s="151"/>
      <c r="I14" s="152"/>
      <c r="J14" s="153"/>
      <c r="K14" s="16">
        <v>1</v>
      </c>
      <c r="L14" s="14" t="s">
        <v>316</v>
      </c>
      <c r="M14" s="15">
        <v>2</v>
      </c>
      <c r="N14" s="16">
        <v>3</v>
      </c>
      <c r="O14" s="14" t="s">
        <v>316</v>
      </c>
      <c r="P14" s="15">
        <v>0</v>
      </c>
      <c r="Q14" s="16">
        <v>1</v>
      </c>
      <c r="R14" s="14" t="s">
        <v>316</v>
      </c>
      <c r="S14" s="15">
        <v>2</v>
      </c>
      <c r="T14" s="17">
        <v>1</v>
      </c>
      <c r="U14" s="14" t="s">
        <v>6</v>
      </c>
      <c r="V14" s="14">
        <v>3</v>
      </c>
      <c r="W14" s="18"/>
      <c r="X14" s="154">
        <f>T14/(T14+V14)*100</f>
        <v>25</v>
      </c>
      <c r="Y14" s="155"/>
      <c r="Z14" s="11">
        <f>SUM(E14,K14,N14,Q14)</f>
        <v>6</v>
      </c>
      <c r="AA14" s="6" t="s">
        <v>6</v>
      </c>
      <c r="AB14" s="12">
        <f>SUM(G14,M14,P14,S14)</f>
        <v>6</v>
      </c>
      <c r="AC14" s="166">
        <v>4</v>
      </c>
      <c r="AD14" s="167"/>
      <c r="AF14" s="9"/>
      <c r="AS14" s="33"/>
      <c r="AT14" s="33"/>
      <c r="AU14" s="33"/>
      <c r="AV14" s="34"/>
      <c r="AW14" s="34"/>
      <c r="AX14" s="34"/>
      <c r="AY14" s="33"/>
      <c r="AZ14" s="33"/>
      <c r="BA14" s="33"/>
      <c r="BB14" s="34"/>
      <c r="BC14" s="35"/>
      <c r="BD14" s="35"/>
      <c r="BE14" s="36"/>
      <c r="BF14" s="33"/>
      <c r="BG14" s="36"/>
      <c r="BH14" s="37"/>
      <c r="BI14" s="37"/>
    </row>
    <row r="15" spans="1:61" s="3" customFormat="1" ht="16.5" customHeight="1">
      <c r="A15" s="13">
        <v>3</v>
      </c>
      <c r="B15" s="158" t="s">
        <v>98</v>
      </c>
      <c r="C15" s="158"/>
      <c r="D15" s="159"/>
      <c r="E15" s="14">
        <v>0</v>
      </c>
      <c r="F15" s="14" t="s">
        <v>316</v>
      </c>
      <c r="G15" s="15">
        <v>3</v>
      </c>
      <c r="H15" s="16">
        <v>2</v>
      </c>
      <c r="I15" s="14" t="s">
        <v>316</v>
      </c>
      <c r="J15" s="15">
        <v>1</v>
      </c>
      <c r="K15" s="151"/>
      <c r="L15" s="152"/>
      <c r="M15" s="153"/>
      <c r="N15" s="16">
        <v>3</v>
      </c>
      <c r="O15" s="14" t="s">
        <v>316</v>
      </c>
      <c r="P15" s="15">
        <v>0</v>
      </c>
      <c r="Q15" s="16">
        <v>1</v>
      </c>
      <c r="R15" s="14" t="s">
        <v>316</v>
      </c>
      <c r="S15" s="15">
        <v>2</v>
      </c>
      <c r="T15" s="17">
        <v>2</v>
      </c>
      <c r="U15" s="14" t="s">
        <v>6</v>
      </c>
      <c r="V15" s="14">
        <v>2</v>
      </c>
      <c r="W15" s="18"/>
      <c r="X15" s="154">
        <f>T15/(T15+V15)*100</f>
        <v>50</v>
      </c>
      <c r="Y15" s="155"/>
      <c r="Z15" s="11">
        <f>SUM(E15,H15,N15,Q15)</f>
        <v>6</v>
      </c>
      <c r="AA15" s="6" t="s">
        <v>6</v>
      </c>
      <c r="AB15" s="12">
        <f>SUM(G15,J15,P15,S15)</f>
        <v>6</v>
      </c>
      <c r="AC15" s="166">
        <v>3</v>
      </c>
      <c r="AD15" s="167"/>
      <c r="AF15" s="9"/>
      <c r="AS15" s="33"/>
      <c r="AT15" s="33"/>
      <c r="AU15" s="33"/>
      <c r="AV15" s="34"/>
      <c r="AW15" s="34"/>
      <c r="AX15" s="34"/>
      <c r="AY15" s="33"/>
      <c r="AZ15" s="33"/>
      <c r="BA15" s="33"/>
      <c r="BB15" s="34"/>
      <c r="BC15" s="35"/>
      <c r="BD15" s="35"/>
      <c r="BE15" s="36"/>
      <c r="BF15" s="33"/>
      <c r="BG15" s="36"/>
      <c r="BH15" s="37"/>
      <c r="BI15" s="37"/>
    </row>
    <row r="16" spans="1:61" s="3" customFormat="1" ht="16.5" customHeight="1">
      <c r="A16" s="13">
        <v>4</v>
      </c>
      <c r="B16" s="158" t="s">
        <v>62</v>
      </c>
      <c r="C16" s="158"/>
      <c r="D16" s="159"/>
      <c r="E16" s="14">
        <v>1</v>
      </c>
      <c r="F16" s="14" t="s">
        <v>316</v>
      </c>
      <c r="G16" s="15">
        <v>2</v>
      </c>
      <c r="H16" s="16">
        <v>0</v>
      </c>
      <c r="I16" s="14" t="s">
        <v>316</v>
      </c>
      <c r="J16" s="15">
        <v>3</v>
      </c>
      <c r="K16" s="16">
        <v>0</v>
      </c>
      <c r="L16" s="14" t="s">
        <v>316</v>
      </c>
      <c r="M16" s="15">
        <v>3</v>
      </c>
      <c r="N16" s="151"/>
      <c r="O16" s="152"/>
      <c r="P16" s="153"/>
      <c r="Q16" s="16">
        <v>1</v>
      </c>
      <c r="R16" s="14" t="s">
        <v>316</v>
      </c>
      <c r="S16" s="15">
        <v>2</v>
      </c>
      <c r="T16" s="17">
        <v>0</v>
      </c>
      <c r="U16" s="14" t="s">
        <v>6</v>
      </c>
      <c r="V16" s="14">
        <v>4</v>
      </c>
      <c r="W16" s="18"/>
      <c r="X16" s="154">
        <f>T16/(T16+V16)*100</f>
        <v>0</v>
      </c>
      <c r="Y16" s="155"/>
      <c r="Z16" s="11">
        <f>SUM(E16,H16,K16,Q16)</f>
        <v>2</v>
      </c>
      <c r="AA16" s="6" t="s">
        <v>6</v>
      </c>
      <c r="AB16" s="12">
        <f>SUM(G16,J16,M16,S16)</f>
        <v>10</v>
      </c>
      <c r="AC16" s="166">
        <v>5</v>
      </c>
      <c r="AD16" s="167"/>
      <c r="AF16" s="9"/>
      <c r="AS16" s="33"/>
      <c r="AT16" s="33"/>
      <c r="AU16" s="33"/>
      <c r="AV16" s="34"/>
      <c r="AW16" s="34"/>
      <c r="AX16" s="34"/>
      <c r="AY16" s="33"/>
      <c r="AZ16" s="33"/>
      <c r="BA16" s="33"/>
      <c r="BB16" s="34"/>
      <c r="BC16" s="35"/>
      <c r="BD16" s="35"/>
      <c r="BE16" s="36"/>
      <c r="BF16" s="33"/>
      <c r="BG16" s="36"/>
      <c r="BH16" s="37"/>
      <c r="BI16" s="37"/>
    </row>
    <row r="17" spans="1:61" s="3" customFormat="1" ht="16.5" customHeight="1">
      <c r="A17" s="19">
        <v>5</v>
      </c>
      <c r="B17" s="139" t="s">
        <v>37</v>
      </c>
      <c r="C17" s="139"/>
      <c r="D17" s="140"/>
      <c r="E17" s="20">
        <v>2</v>
      </c>
      <c r="F17" s="20" t="s">
        <v>316</v>
      </c>
      <c r="G17" s="21">
        <v>1</v>
      </c>
      <c r="H17" s="22">
        <v>2</v>
      </c>
      <c r="I17" s="20" t="s">
        <v>316</v>
      </c>
      <c r="J17" s="21">
        <v>1</v>
      </c>
      <c r="K17" s="22">
        <v>2</v>
      </c>
      <c r="L17" s="20" t="s">
        <v>316</v>
      </c>
      <c r="M17" s="21">
        <v>1</v>
      </c>
      <c r="N17" s="22">
        <v>2</v>
      </c>
      <c r="O17" s="20" t="s">
        <v>316</v>
      </c>
      <c r="P17" s="21">
        <v>1</v>
      </c>
      <c r="Q17" s="141"/>
      <c r="R17" s="142"/>
      <c r="S17" s="143"/>
      <c r="T17" s="26">
        <v>4</v>
      </c>
      <c r="U17" s="20" t="s">
        <v>6</v>
      </c>
      <c r="V17" s="20">
        <v>0</v>
      </c>
      <c r="W17" s="23"/>
      <c r="X17" s="144">
        <f>T17/(T17+V17)*100</f>
        <v>100</v>
      </c>
      <c r="Y17" s="145"/>
      <c r="Z17" s="27">
        <f>SUM(E17,H17,K17,N17)</f>
        <v>8</v>
      </c>
      <c r="AA17" s="28" t="s">
        <v>6</v>
      </c>
      <c r="AB17" s="29">
        <f>SUM(G17,J17,M17,P17)</f>
        <v>4</v>
      </c>
      <c r="AC17" s="164">
        <v>1</v>
      </c>
      <c r="AD17" s="165"/>
      <c r="AF17" s="9"/>
      <c r="AS17" s="33"/>
      <c r="AT17" s="33"/>
      <c r="AU17" s="33"/>
      <c r="AV17" s="34"/>
      <c r="AW17" s="34"/>
      <c r="AX17" s="34"/>
      <c r="AY17" s="33"/>
      <c r="AZ17" s="33"/>
      <c r="BA17" s="33"/>
      <c r="BB17" s="34"/>
      <c r="BC17" s="35"/>
      <c r="BD17" s="35"/>
      <c r="BE17" s="36"/>
      <c r="BF17" s="33"/>
      <c r="BG17" s="36"/>
      <c r="BH17" s="37"/>
      <c r="BI17" s="37"/>
    </row>
    <row r="18" spans="1:61" s="3" customFormat="1" ht="16.5" customHeight="1">
      <c r="A18" s="1" t="s">
        <v>26</v>
      </c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"/>
      <c r="X18" s="1"/>
      <c r="Y18" s="1"/>
      <c r="Z18" s="1"/>
      <c r="AA18" s="1"/>
      <c r="AB18" s="1"/>
      <c r="AC18" s="1"/>
      <c r="AD18" s="1"/>
      <c r="AF18" s="9"/>
      <c r="AG18" s="32"/>
      <c r="AH18" s="32"/>
      <c r="AI18" s="32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  <c r="AY18" s="33"/>
      <c r="AZ18" s="33"/>
      <c r="BA18" s="33"/>
      <c r="BB18" s="34"/>
      <c r="BC18" s="35"/>
      <c r="BD18" s="35"/>
      <c r="BE18" s="36"/>
      <c r="BF18" s="33"/>
      <c r="BG18" s="36"/>
      <c r="BH18" s="37"/>
      <c r="BI18" s="37"/>
    </row>
    <row r="19" spans="1:61" s="3" customFormat="1" ht="16.5" customHeight="1">
      <c r="A19" s="25"/>
      <c r="B19" s="128" t="s">
        <v>18</v>
      </c>
      <c r="C19" s="128"/>
      <c r="D19" s="129"/>
      <c r="E19" s="131">
        <v>1</v>
      </c>
      <c r="F19" s="131"/>
      <c r="G19" s="126"/>
      <c r="H19" s="125">
        <v>2</v>
      </c>
      <c r="I19" s="131"/>
      <c r="J19" s="126"/>
      <c r="K19" s="125">
        <v>3</v>
      </c>
      <c r="L19" s="131"/>
      <c r="M19" s="126"/>
      <c r="N19" s="125">
        <v>4</v>
      </c>
      <c r="O19" s="131"/>
      <c r="P19" s="126"/>
      <c r="Q19" s="125">
        <v>5</v>
      </c>
      <c r="R19" s="131"/>
      <c r="S19" s="126"/>
      <c r="T19" s="127" t="s">
        <v>19</v>
      </c>
      <c r="U19" s="131"/>
      <c r="V19" s="132"/>
      <c r="W19" s="127" t="s">
        <v>20</v>
      </c>
      <c r="X19" s="131"/>
      <c r="Y19" s="132"/>
      <c r="Z19" s="160" t="s">
        <v>21</v>
      </c>
      <c r="AA19" s="161"/>
      <c r="AB19" s="162"/>
      <c r="AC19" s="131" t="s">
        <v>22</v>
      </c>
      <c r="AD19" s="132"/>
      <c r="AE19" s="39"/>
      <c r="AG19" s="32"/>
      <c r="AH19" s="32"/>
      <c r="AI19" s="32"/>
      <c r="AJ19" s="33"/>
      <c r="AK19" s="33"/>
      <c r="AL19" s="33"/>
      <c r="AM19" s="33"/>
      <c r="AN19" s="33"/>
      <c r="AO19" s="33"/>
      <c r="AP19" s="33"/>
      <c r="AT19" s="1"/>
      <c r="AU19" s="1"/>
      <c r="AV19" s="1"/>
      <c r="AW19" s="1"/>
      <c r="AX19" s="34"/>
      <c r="AY19" s="33"/>
      <c r="AZ19" s="33"/>
      <c r="BA19" s="33"/>
      <c r="BB19" s="34"/>
      <c r="BC19" s="35"/>
      <c r="BD19" s="35"/>
      <c r="BE19" s="36"/>
      <c r="BF19" s="33"/>
      <c r="BG19" s="36"/>
      <c r="BH19" s="37"/>
      <c r="BI19" s="37"/>
    </row>
    <row r="20" spans="1:61" s="3" customFormat="1" ht="16.5" customHeight="1">
      <c r="A20" s="4">
        <v>1</v>
      </c>
      <c r="B20" s="184" t="s">
        <v>378</v>
      </c>
      <c r="C20" s="184"/>
      <c r="D20" s="185"/>
      <c r="E20" s="136"/>
      <c r="F20" s="136"/>
      <c r="G20" s="137"/>
      <c r="H20" s="5">
        <v>2</v>
      </c>
      <c r="I20" s="6" t="s">
        <v>379</v>
      </c>
      <c r="J20" s="7">
        <v>1</v>
      </c>
      <c r="K20" s="5">
        <v>2</v>
      </c>
      <c r="L20" s="6" t="s">
        <v>379</v>
      </c>
      <c r="M20" s="7">
        <v>1</v>
      </c>
      <c r="N20" s="5">
        <v>1</v>
      </c>
      <c r="O20" s="6" t="s">
        <v>379</v>
      </c>
      <c r="P20" s="7">
        <v>2</v>
      </c>
      <c r="Q20" s="5">
        <v>0</v>
      </c>
      <c r="R20" s="6" t="s">
        <v>379</v>
      </c>
      <c r="S20" s="7">
        <v>3</v>
      </c>
      <c r="T20" s="104">
        <v>2</v>
      </c>
      <c r="U20" s="105" t="s">
        <v>6</v>
      </c>
      <c r="V20" s="106">
        <v>2</v>
      </c>
      <c r="W20" s="10"/>
      <c r="X20" s="154">
        <f>T20/(T20+V20)*100</f>
        <v>50</v>
      </c>
      <c r="Y20" s="155"/>
      <c r="Z20" s="11">
        <f>SUM(H20,K20,N20,Q20)</f>
        <v>5</v>
      </c>
      <c r="AA20" s="6" t="s">
        <v>6</v>
      </c>
      <c r="AB20" s="12">
        <f>SUM(J20,M20,P20,S20)</f>
        <v>7</v>
      </c>
      <c r="AC20" s="170">
        <v>3</v>
      </c>
      <c r="AD20" s="171"/>
      <c r="AE20" s="130"/>
      <c r="AF20" s="119"/>
      <c r="AG20" s="32"/>
      <c r="AH20" s="32"/>
      <c r="AI20" s="32"/>
      <c r="AJ20" s="33"/>
      <c r="AK20" s="33"/>
      <c r="AL20" s="33"/>
      <c r="AM20" s="33"/>
      <c r="AN20" s="33"/>
      <c r="AO20" s="33"/>
      <c r="AP20" s="33"/>
      <c r="AT20" s="1"/>
      <c r="AU20" s="1"/>
      <c r="AV20" s="1"/>
      <c r="AW20" s="1"/>
      <c r="AX20" s="34"/>
      <c r="AY20" s="33"/>
      <c r="AZ20" s="33"/>
      <c r="BA20" s="33"/>
      <c r="BB20" s="34"/>
      <c r="BC20" s="35"/>
      <c r="BD20" s="35"/>
      <c r="BE20" s="36"/>
      <c r="BF20" s="33"/>
      <c r="BG20" s="36"/>
      <c r="BH20" s="37"/>
      <c r="BI20" s="37"/>
    </row>
    <row r="21" spans="1:61" s="3" customFormat="1" ht="16.5" customHeight="1">
      <c r="A21" s="13">
        <v>2</v>
      </c>
      <c r="B21" s="158" t="s">
        <v>380</v>
      </c>
      <c r="C21" s="158"/>
      <c r="D21" s="159"/>
      <c r="E21" s="14">
        <v>1</v>
      </c>
      <c r="F21" s="6" t="s">
        <v>379</v>
      </c>
      <c r="G21" s="15">
        <v>2</v>
      </c>
      <c r="H21" s="151"/>
      <c r="I21" s="152"/>
      <c r="J21" s="153"/>
      <c r="K21" s="16">
        <v>2</v>
      </c>
      <c r="L21" s="14" t="s">
        <v>379</v>
      </c>
      <c r="M21" s="15">
        <v>1</v>
      </c>
      <c r="N21" s="16">
        <v>3</v>
      </c>
      <c r="O21" s="14" t="s">
        <v>379</v>
      </c>
      <c r="P21" s="15">
        <v>0</v>
      </c>
      <c r="Q21" s="16">
        <v>0</v>
      </c>
      <c r="R21" s="14" t="s">
        <v>379</v>
      </c>
      <c r="S21" s="15">
        <v>3</v>
      </c>
      <c r="T21" s="107">
        <v>2</v>
      </c>
      <c r="U21" s="108" t="s">
        <v>6</v>
      </c>
      <c r="V21" s="108">
        <v>2</v>
      </c>
      <c r="W21" s="18"/>
      <c r="X21" s="154">
        <f>T21/(T21+V21)*100</f>
        <v>50</v>
      </c>
      <c r="Y21" s="155"/>
      <c r="Z21" s="11">
        <f>SUM(E21,K21,N21,Q21)</f>
        <v>6</v>
      </c>
      <c r="AA21" s="6" t="s">
        <v>6</v>
      </c>
      <c r="AB21" s="12">
        <f>SUM(G21,M21,P21,S21)</f>
        <v>6</v>
      </c>
      <c r="AC21" s="166">
        <v>2</v>
      </c>
      <c r="AD21" s="167"/>
      <c r="AE21" s="130"/>
      <c r="AF21" s="119"/>
      <c r="AG21" s="32"/>
      <c r="AH21" s="32"/>
      <c r="AI21" s="32"/>
      <c r="AJ21" s="33"/>
      <c r="AK21" s="33"/>
      <c r="AL21" s="33"/>
      <c r="AM21" s="33"/>
      <c r="AN21" s="33"/>
      <c r="AO21" s="33"/>
      <c r="AP21" s="33"/>
      <c r="AT21" s="1"/>
      <c r="AU21" s="1"/>
      <c r="AV21" s="1"/>
      <c r="AW21" s="1"/>
      <c r="AX21" s="34"/>
      <c r="AY21" s="33"/>
      <c r="AZ21" s="33"/>
      <c r="BA21" s="33"/>
      <c r="BB21" s="34"/>
      <c r="BC21" s="35"/>
      <c r="BD21" s="35"/>
      <c r="BE21" s="36"/>
      <c r="BF21" s="33"/>
      <c r="BG21" s="36"/>
      <c r="BH21" s="37"/>
      <c r="BI21" s="37"/>
    </row>
    <row r="22" spans="1:61" s="3" customFormat="1" ht="16.5" customHeight="1">
      <c r="A22" s="13">
        <v>3</v>
      </c>
      <c r="B22" s="158" t="s">
        <v>813</v>
      </c>
      <c r="C22" s="158"/>
      <c r="D22" s="159"/>
      <c r="E22" s="14">
        <v>1</v>
      </c>
      <c r="F22" s="14" t="s">
        <v>379</v>
      </c>
      <c r="G22" s="15">
        <v>2</v>
      </c>
      <c r="H22" s="16">
        <v>1</v>
      </c>
      <c r="I22" s="14" t="s">
        <v>379</v>
      </c>
      <c r="J22" s="15">
        <v>2</v>
      </c>
      <c r="K22" s="151"/>
      <c r="L22" s="152"/>
      <c r="M22" s="153"/>
      <c r="N22" s="16">
        <v>1</v>
      </c>
      <c r="O22" s="14" t="s">
        <v>379</v>
      </c>
      <c r="P22" s="15">
        <v>2</v>
      </c>
      <c r="Q22" s="16">
        <v>1</v>
      </c>
      <c r="R22" s="14" t="s">
        <v>379</v>
      </c>
      <c r="S22" s="15">
        <v>2</v>
      </c>
      <c r="T22" s="17">
        <v>0</v>
      </c>
      <c r="U22" s="14" t="s">
        <v>6</v>
      </c>
      <c r="V22" s="14">
        <v>4</v>
      </c>
      <c r="W22" s="18"/>
      <c r="X22" s="154">
        <f>T22/(T22+V22)*100</f>
        <v>0</v>
      </c>
      <c r="Y22" s="155"/>
      <c r="Z22" s="11">
        <f>SUM(E22,H22,N22,Q22)</f>
        <v>4</v>
      </c>
      <c r="AA22" s="6" t="s">
        <v>6</v>
      </c>
      <c r="AB22" s="12">
        <f>SUM(G22,J22,P22,S22)</f>
        <v>8</v>
      </c>
      <c r="AC22" s="166">
        <v>5</v>
      </c>
      <c r="AD22" s="167"/>
      <c r="AE22" s="130"/>
      <c r="AF22" s="119"/>
      <c r="AG22" s="32"/>
      <c r="AH22" s="32"/>
      <c r="AI22" s="32"/>
      <c r="AJ22" s="33"/>
      <c r="AK22" s="33"/>
      <c r="AL22" s="33"/>
      <c r="AM22" s="33"/>
      <c r="AN22" s="33"/>
      <c r="AO22" s="33"/>
      <c r="AP22" s="33"/>
      <c r="AT22" s="1"/>
      <c r="AU22" s="1"/>
      <c r="AV22" s="1"/>
      <c r="AW22" s="1"/>
      <c r="AX22" s="34"/>
      <c r="AY22" s="33"/>
      <c r="AZ22" s="33"/>
      <c r="BA22" s="33"/>
      <c r="BB22" s="34"/>
      <c r="BC22" s="35"/>
      <c r="BD22" s="35"/>
      <c r="BE22" s="36"/>
      <c r="BF22" s="33"/>
      <c r="BG22" s="36"/>
      <c r="BH22" s="37"/>
      <c r="BI22" s="37"/>
    </row>
    <row r="23" spans="1:61" s="3" customFormat="1" ht="16.5" customHeight="1">
      <c r="A23" s="13">
        <v>4</v>
      </c>
      <c r="B23" s="158" t="s">
        <v>64</v>
      </c>
      <c r="C23" s="158"/>
      <c r="D23" s="159"/>
      <c r="E23" s="14">
        <v>2</v>
      </c>
      <c r="F23" s="14" t="s">
        <v>381</v>
      </c>
      <c r="G23" s="15">
        <v>1</v>
      </c>
      <c r="H23" s="16">
        <v>0</v>
      </c>
      <c r="I23" s="14" t="s">
        <v>381</v>
      </c>
      <c r="J23" s="15">
        <v>3</v>
      </c>
      <c r="K23" s="16">
        <v>2</v>
      </c>
      <c r="L23" s="14" t="s">
        <v>381</v>
      </c>
      <c r="M23" s="15">
        <v>1</v>
      </c>
      <c r="N23" s="151"/>
      <c r="O23" s="152"/>
      <c r="P23" s="153"/>
      <c r="Q23" s="16">
        <v>0</v>
      </c>
      <c r="R23" s="14" t="s">
        <v>381</v>
      </c>
      <c r="S23" s="15">
        <v>3</v>
      </c>
      <c r="T23" s="107">
        <v>2</v>
      </c>
      <c r="U23" s="108" t="s">
        <v>6</v>
      </c>
      <c r="V23" s="108">
        <v>2</v>
      </c>
      <c r="W23" s="18"/>
      <c r="X23" s="154">
        <f>T23/(T23+V23)*100</f>
        <v>50</v>
      </c>
      <c r="Y23" s="155"/>
      <c r="Z23" s="11">
        <f>SUM(E23,H23,K23,Q23)</f>
        <v>4</v>
      </c>
      <c r="AA23" s="6" t="s">
        <v>6</v>
      </c>
      <c r="AB23" s="12">
        <f>SUM(G23,J23,M23,S23)</f>
        <v>8</v>
      </c>
      <c r="AC23" s="166">
        <v>4</v>
      </c>
      <c r="AD23" s="167"/>
      <c r="AE23" s="130"/>
      <c r="AF23" s="119"/>
      <c r="AG23" s="32"/>
      <c r="AH23" s="32"/>
      <c r="AI23" s="32"/>
      <c r="AJ23" s="33"/>
      <c r="AK23" s="33"/>
      <c r="AL23" s="33"/>
      <c r="AM23" s="33"/>
      <c r="AN23" s="33"/>
      <c r="AO23" s="33"/>
      <c r="AP23" s="33"/>
      <c r="AT23" s="1"/>
      <c r="AU23" s="1"/>
      <c r="AV23" s="1"/>
      <c r="AW23" s="1"/>
      <c r="AX23" s="34"/>
      <c r="AY23" s="33"/>
      <c r="AZ23" s="33"/>
      <c r="BA23" s="33"/>
      <c r="BB23" s="34"/>
      <c r="BC23" s="35"/>
      <c r="BD23" s="35"/>
      <c r="BE23" s="36"/>
      <c r="BF23" s="33"/>
      <c r="BG23" s="36"/>
      <c r="BH23" s="37"/>
      <c r="BI23" s="37"/>
    </row>
    <row r="24" spans="1:61" s="3" customFormat="1" ht="16.5" customHeight="1">
      <c r="A24" s="19">
        <v>5</v>
      </c>
      <c r="B24" s="139" t="s">
        <v>44</v>
      </c>
      <c r="C24" s="139"/>
      <c r="D24" s="140"/>
      <c r="E24" s="20">
        <v>3</v>
      </c>
      <c r="F24" s="20" t="s">
        <v>382</v>
      </c>
      <c r="G24" s="21">
        <v>0</v>
      </c>
      <c r="H24" s="22">
        <v>3</v>
      </c>
      <c r="I24" s="20" t="s">
        <v>382</v>
      </c>
      <c r="J24" s="21">
        <v>0</v>
      </c>
      <c r="K24" s="22">
        <v>2</v>
      </c>
      <c r="L24" s="20" t="s">
        <v>382</v>
      </c>
      <c r="M24" s="21">
        <v>1</v>
      </c>
      <c r="N24" s="22">
        <v>3</v>
      </c>
      <c r="O24" s="20" t="s">
        <v>382</v>
      </c>
      <c r="P24" s="21">
        <v>0</v>
      </c>
      <c r="Q24" s="141"/>
      <c r="R24" s="142"/>
      <c r="S24" s="143"/>
      <c r="T24" s="26">
        <v>4</v>
      </c>
      <c r="U24" s="20" t="s">
        <v>6</v>
      </c>
      <c r="V24" s="20">
        <v>0</v>
      </c>
      <c r="W24" s="23"/>
      <c r="X24" s="144">
        <f>T24/(T24+V24)*100</f>
        <v>100</v>
      </c>
      <c r="Y24" s="145"/>
      <c r="Z24" s="27">
        <f>SUM(E24,H24,K24,N24)</f>
        <v>11</v>
      </c>
      <c r="AA24" s="28" t="s">
        <v>6</v>
      </c>
      <c r="AB24" s="29">
        <f>SUM(G24,J24,M24,P24)</f>
        <v>1</v>
      </c>
      <c r="AC24" s="164">
        <v>1</v>
      </c>
      <c r="AD24" s="165"/>
      <c r="AE24" s="130"/>
      <c r="AF24" s="119"/>
      <c r="AG24" s="32"/>
      <c r="AH24" s="32"/>
      <c r="AI24" s="32"/>
      <c r="AJ24" s="33"/>
      <c r="AK24" s="33"/>
      <c r="AL24" s="33"/>
      <c r="AM24" s="33"/>
      <c r="AN24" s="33"/>
      <c r="AO24" s="33"/>
      <c r="AP24" s="33"/>
      <c r="AT24" s="1"/>
      <c r="AU24" s="1"/>
      <c r="AV24" s="1"/>
      <c r="AW24" s="1"/>
      <c r="AX24" s="34"/>
      <c r="AY24" s="33"/>
      <c r="AZ24" s="33"/>
      <c r="BA24" s="33"/>
      <c r="BB24" s="34"/>
      <c r="BC24" s="35"/>
      <c r="BD24" s="35"/>
      <c r="BE24" s="36"/>
      <c r="BF24" s="33"/>
      <c r="BG24" s="36"/>
      <c r="BH24" s="37"/>
      <c r="BI24" s="37"/>
    </row>
    <row r="25" spans="1:61" s="3" customFormat="1" ht="16.5" customHeight="1">
      <c r="A25" s="1" t="s">
        <v>27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"/>
      <c r="X25" s="1"/>
      <c r="Y25" s="1"/>
      <c r="Z25" s="1"/>
      <c r="AA25" s="1"/>
      <c r="AB25" s="1"/>
      <c r="AC25" s="1"/>
      <c r="AD25" s="1"/>
      <c r="AG25" s="32"/>
      <c r="AH25" s="2"/>
      <c r="AI25" s="2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32"/>
      <c r="AX25" s="1"/>
      <c r="AZ25" s="1"/>
      <c r="BA25" s="1"/>
      <c r="BB25" s="1"/>
      <c r="BC25" s="1"/>
      <c r="BD25" s="1"/>
      <c r="BE25" s="1"/>
      <c r="BF25" s="1"/>
      <c r="BG25" s="1"/>
      <c r="BH25" s="1"/>
      <c r="BI25" s="37"/>
    </row>
    <row r="26" spans="1:60" s="3" customFormat="1" ht="16.5" customHeight="1">
      <c r="A26" s="25"/>
      <c r="B26" s="128" t="s">
        <v>18</v>
      </c>
      <c r="C26" s="128"/>
      <c r="D26" s="129"/>
      <c r="E26" s="131">
        <v>1</v>
      </c>
      <c r="F26" s="131"/>
      <c r="G26" s="126"/>
      <c r="H26" s="125">
        <v>2</v>
      </c>
      <c r="I26" s="131"/>
      <c r="J26" s="126"/>
      <c r="K26" s="125">
        <v>3</v>
      </c>
      <c r="L26" s="131"/>
      <c r="M26" s="126"/>
      <c r="N26" s="125">
        <v>4</v>
      </c>
      <c r="O26" s="131"/>
      <c r="P26" s="126"/>
      <c r="Q26" s="125">
        <v>5</v>
      </c>
      <c r="R26" s="131"/>
      <c r="S26" s="126"/>
      <c r="T26" s="127" t="s">
        <v>19</v>
      </c>
      <c r="U26" s="131"/>
      <c r="V26" s="132"/>
      <c r="W26" s="127" t="s">
        <v>20</v>
      </c>
      <c r="X26" s="131"/>
      <c r="Y26" s="132"/>
      <c r="Z26" s="160" t="s">
        <v>21</v>
      </c>
      <c r="AA26" s="161"/>
      <c r="AB26" s="162"/>
      <c r="AC26" s="131" t="s">
        <v>22</v>
      </c>
      <c r="AD26" s="132"/>
      <c r="AU26" s="1"/>
      <c r="AV26" s="32"/>
      <c r="AX26" s="2"/>
      <c r="AY26" s="2"/>
      <c r="AZ26" s="1"/>
      <c r="BA26" s="1"/>
      <c r="BB26" s="1"/>
      <c r="BC26" s="1"/>
      <c r="BD26" s="1"/>
      <c r="BE26" s="1"/>
      <c r="BF26" s="1"/>
      <c r="BG26" s="1"/>
      <c r="BH26" s="1"/>
    </row>
    <row r="27" spans="1:60" s="3" customFormat="1" ht="16.5" customHeight="1">
      <c r="A27" s="4">
        <v>1</v>
      </c>
      <c r="B27" s="184" t="s">
        <v>383</v>
      </c>
      <c r="C27" s="184"/>
      <c r="D27" s="185"/>
      <c r="E27" s="136"/>
      <c r="F27" s="136"/>
      <c r="G27" s="137"/>
      <c r="H27" s="5">
        <v>3</v>
      </c>
      <c r="I27" s="6" t="s">
        <v>382</v>
      </c>
      <c r="J27" s="7">
        <v>0</v>
      </c>
      <c r="K27" s="5">
        <v>2</v>
      </c>
      <c r="L27" s="6" t="s">
        <v>382</v>
      </c>
      <c r="M27" s="7">
        <v>1</v>
      </c>
      <c r="N27" s="5">
        <v>3</v>
      </c>
      <c r="O27" s="6" t="s">
        <v>382</v>
      </c>
      <c r="P27" s="7">
        <v>0</v>
      </c>
      <c r="Q27" s="5">
        <v>3</v>
      </c>
      <c r="R27" s="6" t="s">
        <v>382</v>
      </c>
      <c r="S27" s="7">
        <v>0</v>
      </c>
      <c r="T27" s="8">
        <v>4</v>
      </c>
      <c r="U27" s="6" t="s">
        <v>6</v>
      </c>
      <c r="V27" s="9">
        <v>0</v>
      </c>
      <c r="W27" s="10"/>
      <c r="X27" s="154">
        <f>T27/(T27+V27)*100</f>
        <v>100</v>
      </c>
      <c r="Y27" s="155"/>
      <c r="Z27" s="11">
        <f>SUM(H27,K27,N27,Q27)</f>
        <v>11</v>
      </c>
      <c r="AA27" s="6" t="s">
        <v>6</v>
      </c>
      <c r="AB27" s="12">
        <f>SUM(J27,M27,P27,S27)</f>
        <v>1</v>
      </c>
      <c r="AC27" s="170">
        <v>1</v>
      </c>
      <c r="AD27" s="171"/>
      <c r="AU27" s="2"/>
      <c r="AV27" s="32"/>
      <c r="AX27" s="2"/>
      <c r="AY27" s="2"/>
      <c r="AZ27" s="1"/>
      <c r="BA27" s="1"/>
      <c r="BB27" s="1"/>
      <c r="BC27" s="1"/>
      <c r="BD27" s="1"/>
      <c r="BE27" s="1"/>
      <c r="BF27" s="1"/>
      <c r="BG27" s="1"/>
      <c r="BH27" s="1"/>
    </row>
    <row r="28" spans="1:60" s="3" customFormat="1" ht="16.5" customHeight="1">
      <c r="A28" s="13">
        <v>2</v>
      </c>
      <c r="B28" s="158" t="s">
        <v>65</v>
      </c>
      <c r="C28" s="158"/>
      <c r="D28" s="159"/>
      <c r="E28" s="14">
        <v>0</v>
      </c>
      <c r="F28" s="6" t="s">
        <v>384</v>
      </c>
      <c r="G28" s="15">
        <v>3</v>
      </c>
      <c r="H28" s="151"/>
      <c r="I28" s="152"/>
      <c r="J28" s="153"/>
      <c r="K28" s="16">
        <v>0</v>
      </c>
      <c r="L28" s="14" t="s">
        <v>384</v>
      </c>
      <c r="M28" s="15">
        <v>3</v>
      </c>
      <c r="N28" s="16">
        <v>0</v>
      </c>
      <c r="O28" s="14" t="s">
        <v>384</v>
      </c>
      <c r="P28" s="15">
        <v>3</v>
      </c>
      <c r="Q28" s="16">
        <v>3</v>
      </c>
      <c r="R28" s="14" t="s">
        <v>384</v>
      </c>
      <c r="S28" s="15">
        <v>0</v>
      </c>
      <c r="T28" s="17">
        <v>1</v>
      </c>
      <c r="U28" s="14" t="s">
        <v>6</v>
      </c>
      <c r="V28" s="14">
        <v>3</v>
      </c>
      <c r="W28" s="18"/>
      <c r="X28" s="154">
        <f>T28/(T28+V28)*100</f>
        <v>25</v>
      </c>
      <c r="Y28" s="155"/>
      <c r="Z28" s="11">
        <f>SUM(E28,K28,N28,Q28)</f>
        <v>3</v>
      </c>
      <c r="AA28" s="6" t="s">
        <v>6</v>
      </c>
      <c r="AB28" s="12">
        <f>SUM(G28,M28,P28,S28)</f>
        <v>9</v>
      </c>
      <c r="AC28" s="166">
        <v>4</v>
      </c>
      <c r="AD28" s="167"/>
      <c r="AU28" s="30"/>
      <c r="AV28" s="32"/>
      <c r="AW28" s="2"/>
      <c r="AX28" s="2"/>
      <c r="AZ28" s="1"/>
      <c r="BA28" s="1"/>
      <c r="BB28" s="1"/>
      <c r="BC28" s="1"/>
      <c r="BD28" s="1"/>
      <c r="BE28" s="1"/>
      <c r="BF28" s="1"/>
      <c r="BG28" s="1"/>
      <c r="BH28" s="1"/>
    </row>
    <row r="29" spans="1:60" s="3" customFormat="1" ht="16.5" customHeight="1">
      <c r="A29" s="13">
        <v>3</v>
      </c>
      <c r="B29" s="158" t="s">
        <v>385</v>
      </c>
      <c r="C29" s="158"/>
      <c r="D29" s="159"/>
      <c r="E29" s="14">
        <v>1</v>
      </c>
      <c r="F29" s="14" t="s">
        <v>384</v>
      </c>
      <c r="G29" s="15">
        <v>2</v>
      </c>
      <c r="H29" s="16">
        <v>3</v>
      </c>
      <c r="I29" s="14" t="s">
        <v>384</v>
      </c>
      <c r="J29" s="15">
        <v>0</v>
      </c>
      <c r="K29" s="151"/>
      <c r="L29" s="152"/>
      <c r="M29" s="153"/>
      <c r="N29" s="16">
        <v>0</v>
      </c>
      <c r="O29" s="14" t="s">
        <v>384</v>
      </c>
      <c r="P29" s="15">
        <v>3</v>
      </c>
      <c r="Q29" s="16">
        <v>3</v>
      </c>
      <c r="R29" s="14" t="s">
        <v>384</v>
      </c>
      <c r="S29" s="15">
        <v>0</v>
      </c>
      <c r="T29" s="17">
        <v>2</v>
      </c>
      <c r="U29" s="14" t="s">
        <v>6</v>
      </c>
      <c r="V29" s="14">
        <v>2</v>
      </c>
      <c r="W29" s="18"/>
      <c r="X29" s="154">
        <f>T29/(T29+V29)*100</f>
        <v>50</v>
      </c>
      <c r="Y29" s="155"/>
      <c r="Z29" s="11">
        <f>SUM(E29,H29,N29,Q29)</f>
        <v>7</v>
      </c>
      <c r="AA29" s="6" t="s">
        <v>6</v>
      </c>
      <c r="AB29" s="12">
        <f>SUM(G29,J29,P29,S29)</f>
        <v>5</v>
      </c>
      <c r="AC29" s="166">
        <v>3</v>
      </c>
      <c r="AD29" s="167"/>
      <c r="AU29" s="2"/>
      <c r="AV29" s="32"/>
      <c r="AW29" s="2"/>
      <c r="AX29" s="2"/>
      <c r="AZ29" s="1"/>
      <c r="BA29" s="1"/>
      <c r="BB29" s="1"/>
      <c r="BC29" s="1"/>
      <c r="BD29" s="1"/>
      <c r="BE29" s="1"/>
      <c r="BF29" s="1"/>
      <c r="BG29" s="1"/>
      <c r="BH29" s="1"/>
    </row>
    <row r="30" spans="1:60" s="3" customFormat="1" ht="16.5" customHeight="1">
      <c r="A30" s="13">
        <v>4</v>
      </c>
      <c r="B30" s="158" t="s">
        <v>99</v>
      </c>
      <c r="C30" s="158"/>
      <c r="D30" s="159"/>
      <c r="E30" s="14">
        <v>0</v>
      </c>
      <c r="F30" s="14" t="s">
        <v>386</v>
      </c>
      <c r="G30" s="15">
        <v>3</v>
      </c>
      <c r="H30" s="16">
        <v>3</v>
      </c>
      <c r="I30" s="14" t="s">
        <v>386</v>
      </c>
      <c r="J30" s="15">
        <v>0</v>
      </c>
      <c r="K30" s="16">
        <v>3</v>
      </c>
      <c r="L30" s="14" t="s">
        <v>386</v>
      </c>
      <c r="M30" s="15">
        <v>0</v>
      </c>
      <c r="N30" s="151"/>
      <c r="O30" s="152"/>
      <c r="P30" s="153"/>
      <c r="Q30" s="16">
        <v>3</v>
      </c>
      <c r="R30" s="14" t="s">
        <v>386</v>
      </c>
      <c r="S30" s="15">
        <v>0</v>
      </c>
      <c r="T30" s="17">
        <v>3</v>
      </c>
      <c r="U30" s="14" t="s">
        <v>6</v>
      </c>
      <c r="V30" s="14">
        <v>1</v>
      </c>
      <c r="W30" s="18"/>
      <c r="X30" s="154">
        <f>T30/(T30+V30)*100</f>
        <v>75</v>
      </c>
      <c r="Y30" s="155"/>
      <c r="Z30" s="11">
        <f>SUM(E30,H30,K30,Q30)</f>
        <v>9</v>
      </c>
      <c r="AA30" s="6" t="s">
        <v>6</v>
      </c>
      <c r="AB30" s="12">
        <f>SUM(G30,J30,M30,S30)</f>
        <v>3</v>
      </c>
      <c r="AC30" s="166">
        <v>2</v>
      </c>
      <c r="AD30" s="167"/>
      <c r="AU30" s="2"/>
      <c r="AV30" s="32"/>
      <c r="AW30" s="2"/>
      <c r="AX30" s="2"/>
      <c r="AY30" s="2"/>
      <c r="AZ30" s="1"/>
      <c r="BA30" s="1"/>
      <c r="BB30" s="1"/>
      <c r="BC30" s="1"/>
      <c r="BD30" s="1"/>
      <c r="BE30" s="1"/>
      <c r="BF30" s="1"/>
      <c r="BG30" s="1"/>
      <c r="BH30" s="1"/>
    </row>
    <row r="31" spans="1:30" s="3" customFormat="1" ht="16.5" customHeight="1">
      <c r="A31" s="19">
        <v>5</v>
      </c>
      <c r="B31" s="139" t="s">
        <v>66</v>
      </c>
      <c r="C31" s="139"/>
      <c r="D31" s="140"/>
      <c r="E31" s="20">
        <v>0</v>
      </c>
      <c r="F31" s="20" t="s">
        <v>316</v>
      </c>
      <c r="G31" s="21">
        <v>3</v>
      </c>
      <c r="H31" s="22">
        <v>0</v>
      </c>
      <c r="I31" s="20" t="s">
        <v>316</v>
      </c>
      <c r="J31" s="21">
        <v>3</v>
      </c>
      <c r="K31" s="22">
        <v>0</v>
      </c>
      <c r="L31" s="20" t="s">
        <v>316</v>
      </c>
      <c r="M31" s="21">
        <v>3</v>
      </c>
      <c r="N31" s="22">
        <v>0</v>
      </c>
      <c r="O31" s="20" t="s">
        <v>316</v>
      </c>
      <c r="P31" s="21">
        <v>3</v>
      </c>
      <c r="Q31" s="141"/>
      <c r="R31" s="142"/>
      <c r="S31" s="143"/>
      <c r="T31" s="26">
        <v>0</v>
      </c>
      <c r="U31" s="20" t="s">
        <v>6</v>
      </c>
      <c r="V31" s="20">
        <v>4</v>
      </c>
      <c r="W31" s="23"/>
      <c r="X31" s="144">
        <f>T31/(T31+V31)*100</f>
        <v>0</v>
      </c>
      <c r="Y31" s="145"/>
      <c r="Z31" s="27">
        <f>SUM(E31,H31,K31,N31)</f>
        <v>0</v>
      </c>
      <c r="AA31" s="28" t="s">
        <v>6</v>
      </c>
      <c r="AB31" s="29">
        <f>SUM(G31,J31,M31,P31)</f>
        <v>12</v>
      </c>
      <c r="AC31" s="164">
        <v>5</v>
      </c>
      <c r="AD31" s="165"/>
    </row>
    <row r="32" spans="1:53" ht="16.5" customHeight="1">
      <c r="A32" s="1" t="s">
        <v>28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30" s="3" customFormat="1" ht="16.5" customHeight="1">
      <c r="A33" s="25"/>
      <c r="B33" s="128" t="s">
        <v>18</v>
      </c>
      <c r="C33" s="128"/>
      <c r="D33" s="129"/>
      <c r="E33" s="131">
        <v>1</v>
      </c>
      <c r="F33" s="131"/>
      <c r="G33" s="126"/>
      <c r="H33" s="125">
        <v>2</v>
      </c>
      <c r="I33" s="131"/>
      <c r="J33" s="126"/>
      <c r="K33" s="125">
        <v>3</v>
      </c>
      <c r="L33" s="131"/>
      <c r="M33" s="126"/>
      <c r="N33" s="125">
        <v>4</v>
      </c>
      <c r="O33" s="131"/>
      <c r="P33" s="126"/>
      <c r="Q33" s="125">
        <v>5</v>
      </c>
      <c r="R33" s="131"/>
      <c r="S33" s="126"/>
      <c r="T33" s="127" t="s">
        <v>19</v>
      </c>
      <c r="U33" s="131"/>
      <c r="V33" s="132"/>
      <c r="W33" s="127" t="s">
        <v>20</v>
      </c>
      <c r="X33" s="131"/>
      <c r="Y33" s="132"/>
      <c r="Z33" s="160" t="s">
        <v>21</v>
      </c>
      <c r="AA33" s="161"/>
      <c r="AB33" s="162"/>
      <c r="AC33" s="131" t="s">
        <v>22</v>
      </c>
      <c r="AD33" s="132"/>
    </row>
    <row r="34" spans="1:30" s="3" customFormat="1" ht="16.5" customHeight="1">
      <c r="A34" s="4">
        <v>1</v>
      </c>
      <c r="B34" s="184" t="s">
        <v>67</v>
      </c>
      <c r="C34" s="184"/>
      <c r="D34" s="185"/>
      <c r="E34" s="136"/>
      <c r="F34" s="136"/>
      <c r="G34" s="137"/>
      <c r="H34" s="5">
        <v>1</v>
      </c>
      <c r="I34" s="6" t="s">
        <v>316</v>
      </c>
      <c r="J34" s="7">
        <v>2</v>
      </c>
      <c r="K34" s="5">
        <v>1</v>
      </c>
      <c r="L34" s="6" t="s">
        <v>316</v>
      </c>
      <c r="M34" s="7">
        <v>2</v>
      </c>
      <c r="N34" s="5">
        <v>0</v>
      </c>
      <c r="O34" s="6" t="s">
        <v>316</v>
      </c>
      <c r="P34" s="7">
        <v>3</v>
      </c>
      <c r="Q34" s="5">
        <v>2</v>
      </c>
      <c r="R34" s="6" t="s">
        <v>316</v>
      </c>
      <c r="S34" s="7">
        <v>1</v>
      </c>
      <c r="T34" s="8">
        <v>1</v>
      </c>
      <c r="U34" s="6" t="s">
        <v>6</v>
      </c>
      <c r="V34" s="9">
        <v>3</v>
      </c>
      <c r="W34" s="10"/>
      <c r="X34" s="154">
        <f>T34/(T34+V34)*100</f>
        <v>25</v>
      </c>
      <c r="Y34" s="155"/>
      <c r="Z34" s="11">
        <f>SUM(H34,K34,N34,Q34)</f>
        <v>4</v>
      </c>
      <c r="AA34" s="6" t="s">
        <v>6</v>
      </c>
      <c r="AB34" s="12">
        <f>SUM(J34,M34,P34,S34)</f>
        <v>8</v>
      </c>
      <c r="AC34" s="170">
        <v>4</v>
      </c>
      <c r="AD34" s="171"/>
    </row>
    <row r="35" spans="1:30" s="3" customFormat="1" ht="16.5" customHeight="1">
      <c r="A35" s="13">
        <v>2</v>
      </c>
      <c r="B35" s="158" t="s">
        <v>89</v>
      </c>
      <c r="C35" s="158"/>
      <c r="D35" s="159"/>
      <c r="E35" s="14">
        <v>2</v>
      </c>
      <c r="F35" s="6" t="s">
        <v>316</v>
      </c>
      <c r="G35" s="15">
        <v>1</v>
      </c>
      <c r="H35" s="151"/>
      <c r="I35" s="152"/>
      <c r="J35" s="153"/>
      <c r="K35" s="16">
        <v>3</v>
      </c>
      <c r="L35" s="14" t="s">
        <v>316</v>
      </c>
      <c r="M35" s="15">
        <v>0</v>
      </c>
      <c r="N35" s="16">
        <v>1</v>
      </c>
      <c r="O35" s="14" t="s">
        <v>316</v>
      </c>
      <c r="P35" s="15">
        <v>2</v>
      </c>
      <c r="Q35" s="16">
        <v>2</v>
      </c>
      <c r="R35" s="14" t="s">
        <v>316</v>
      </c>
      <c r="S35" s="15">
        <v>1</v>
      </c>
      <c r="T35" s="17">
        <v>3</v>
      </c>
      <c r="U35" s="14" t="s">
        <v>6</v>
      </c>
      <c r="V35" s="14">
        <v>1</v>
      </c>
      <c r="W35" s="18"/>
      <c r="X35" s="154">
        <f>T35/(T35+V35)*100</f>
        <v>75</v>
      </c>
      <c r="Y35" s="155"/>
      <c r="Z35" s="11">
        <f>SUM(E35,K35,N35,Q35)</f>
        <v>8</v>
      </c>
      <c r="AA35" s="6" t="s">
        <v>6</v>
      </c>
      <c r="AB35" s="12">
        <f>SUM(G35,M35,P35,S35)</f>
        <v>4</v>
      </c>
      <c r="AC35" s="166">
        <v>2</v>
      </c>
      <c r="AD35" s="167"/>
    </row>
    <row r="36" spans="1:30" s="3" customFormat="1" ht="16.5" customHeight="1">
      <c r="A36" s="13">
        <v>3</v>
      </c>
      <c r="B36" s="158" t="s">
        <v>100</v>
      </c>
      <c r="C36" s="158"/>
      <c r="D36" s="159"/>
      <c r="E36" s="14">
        <v>2</v>
      </c>
      <c r="F36" s="14" t="s">
        <v>316</v>
      </c>
      <c r="G36" s="15">
        <v>1</v>
      </c>
      <c r="H36" s="16">
        <v>0</v>
      </c>
      <c r="I36" s="14" t="s">
        <v>316</v>
      </c>
      <c r="J36" s="15">
        <v>3</v>
      </c>
      <c r="K36" s="151"/>
      <c r="L36" s="152"/>
      <c r="M36" s="153"/>
      <c r="N36" s="16">
        <v>1</v>
      </c>
      <c r="O36" s="14" t="s">
        <v>316</v>
      </c>
      <c r="P36" s="15">
        <v>2</v>
      </c>
      <c r="Q36" s="16">
        <v>2</v>
      </c>
      <c r="R36" s="14" t="s">
        <v>316</v>
      </c>
      <c r="S36" s="15">
        <v>1</v>
      </c>
      <c r="T36" s="17">
        <v>2</v>
      </c>
      <c r="U36" s="14" t="s">
        <v>6</v>
      </c>
      <c r="V36" s="14">
        <v>2</v>
      </c>
      <c r="W36" s="18"/>
      <c r="X36" s="154">
        <f>T36/(T36+V36)*100</f>
        <v>50</v>
      </c>
      <c r="Y36" s="155"/>
      <c r="Z36" s="11">
        <f>SUM(E36,H36,N36,Q36)</f>
        <v>5</v>
      </c>
      <c r="AA36" s="6" t="s">
        <v>6</v>
      </c>
      <c r="AB36" s="12">
        <f>SUM(G36,J36,P36,S36)</f>
        <v>7</v>
      </c>
      <c r="AC36" s="166">
        <v>3</v>
      </c>
      <c r="AD36" s="167"/>
    </row>
    <row r="37" spans="1:30" s="3" customFormat="1" ht="16.5" customHeight="1">
      <c r="A37" s="13">
        <v>4</v>
      </c>
      <c r="B37" s="158" t="s">
        <v>88</v>
      </c>
      <c r="C37" s="158"/>
      <c r="D37" s="159"/>
      <c r="E37" s="14">
        <v>3</v>
      </c>
      <c r="F37" s="14" t="s">
        <v>316</v>
      </c>
      <c r="G37" s="15">
        <v>0</v>
      </c>
      <c r="H37" s="16">
        <v>2</v>
      </c>
      <c r="I37" s="14" t="s">
        <v>316</v>
      </c>
      <c r="J37" s="15">
        <v>1</v>
      </c>
      <c r="K37" s="16">
        <v>2</v>
      </c>
      <c r="L37" s="14" t="s">
        <v>316</v>
      </c>
      <c r="M37" s="15">
        <v>1</v>
      </c>
      <c r="N37" s="151"/>
      <c r="O37" s="152"/>
      <c r="P37" s="153"/>
      <c r="Q37" s="16">
        <v>3</v>
      </c>
      <c r="R37" s="14" t="s">
        <v>316</v>
      </c>
      <c r="S37" s="15">
        <v>0</v>
      </c>
      <c r="T37" s="17">
        <v>4</v>
      </c>
      <c r="U37" s="14" t="s">
        <v>6</v>
      </c>
      <c r="V37" s="14">
        <v>0</v>
      </c>
      <c r="W37" s="18"/>
      <c r="X37" s="154">
        <f>T37/(T37+V37)*100</f>
        <v>100</v>
      </c>
      <c r="Y37" s="155"/>
      <c r="Z37" s="11">
        <f>SUM(E37,H37,K37,Q37)</f>
        <v>10</v>
      </c>
      <c r="AA37" s="6" t="s">
        <v>6</v>
      </c>
      <c r="AB37" s="12">
        <f>SUM(G37,J37,M37,S37)</f>
        <v>2</v>
      </c>
      <c r="AC37" s="166">
        <v>1</v>
      </c>
      <c r="AD37" s="167"/>
    </row>
    <row r="38" spans="1:30" s="3" customFormat="1" ht="16.5" customHeight="1">
      <c r="A38" s="19">
        <v>5</v>
      </c>
      <c r="B38" s="139" t="s">
        <v>90</v>
      </c>
      <c r="C38" s="139"/>
      <c r="D38" s="140"/>
      <c r="E38" s="20">
        <v>1</v>
      </c>
      <c r="F38" s="20" t="s">
        <v>316</v>
      </c>
      <c r="G38" s="21">
        <v>2</v>
      </c>
      <c r="H38" s="22">
        <v>1</v>
      </c>
      <c r="I38" s="20" t="s">
        <v>316</v>
      </c>
      <c r="J38" s="21">
        <v>2</v>
      </c>
      <c r="K38" s="22">
        <v>1</v>
      </c>
      <c r="L38" s="20" t="s">
        <v>316</v>
      </c>
      <c r="M38" s="21">
        <v>2</v>
      </c>
      <c r="N38" s="22">
        <v>0</v>
      </c>
      <c r="O38" s="20" t="s">
        <v>316</v>
      </c>
      <c r="P38" s="21">
        <v>3</v>
      </c>
      <c r="Q38" s="141"/>
      <c r="R38" s="142"/>
      <c r="S38" s="143"/>
      <c r="T38" s="26">
        <v>0</v>
      </c>
      <c r="U38" s="20" t="s">
        <v>6</v>
      </c>
      <c r="V38" s="20">
        <v>4</v>
      </c>
      <c r="W38" s="23"/>
      <c r="X38" s="144">
        <f>T38/(T38+V38)*100</f>
        <v>0</v>
      </c>
      <c r="Y38" s="145"/>
      <c r="Z38" s="27">
        <f>SUM(E38,H38,K38,N38)</f>
        <v>3</v>
      </c>
      <c r="AA38" s="28" t="s">
        <v>6</v>
      </c>
      <c r="AB38" s="29">
        <f>SUM(G38,J38,M38,P38)</f>
        <v>9</v>
      </c>
      <c r="AC38" s="164">
        <v>5</v>
      </c>
      <c r="AD38" s="165"/>
    </row>
    <row r="39" ht="17.25" customHeight="1">
      <c r="A39" s="1" t="s">
        <v>29</v>
      </c>
    </row>
    <row r="40" spans="1:32" ht="17.25" customHeight="1">
      <c r="A40" s="25"/>
      <c r="B40" s="128" t="s">
        <v>18</v>
      </c>
      <c r="C40" s="128"/>
      <c r="D40" s="129"/>
      <c r="E40" s="131">
        <v>1</v>
      </c>
      <c r="F40" s="131"/>
      <c r="G40" s="126"/>
      <c r="H40" s="125">
        <v>2</v>
      </c>
      <c r="I40" s="131"/>
      <c r="J40" s="126"/>
      <c r="K40" s="125">
        <v>3</v>
      </c>
      <c r="L40" s="131"/>
      <c r="M40" s="126"/>
      <c r="N40" s="125">
        <v>4</v>
      </c>
      <c r="O40" s="131"/>
      <c r="P40" s="126"/>
      <c r="Q40" s="125">
        <v>5</v>
      </c>
      <c r="R40" s="131"/>
      <c r="S40" s="126"/>
      <c r="T40" s="125">
        <v>6</v>
      </c>
      <c r="U40" s="131"/>
      <c r="V40" s="126"/>
      <c r="W40" s="127" t="s">
        <v>104</v>
      </c>
      <c r="X40" s="131"/>
      <c r="Y40" s="132"/>
      <c r="Z40" s="160" t="s">
        <v>105</v>
      </c>
      <c r="AA40" s="161"/>
      <c r="AB40" s="162"/>
      <c r="AC40" s="131" t="s">
        <v>103</v>
      </c>
      <c r="AD40" s="132"/>
      <c r="AE40" s="131" t="s">
        <v>22</v>
      </c>
      <c r="AF40" s="132"/>
    </row>
    <row r="41" spans="1:32" ht="17.25" customHeight="1">
      <c r="A41" s="4">
        <v>1</v>
      </c>
      <c r="B41" s="184" t="s">
        <v>68</v>
      </c>
      <c r="C41" s="184"/>
      <c r="D41" s="192"/>
      <c r="E41" s="193"/>
      <c r="F41" s="194"/>
      <c r="G41" s="195"/>
      <c r="H41" s="68">
        <v>0</v>
      </c>
      <c r="I41" s="69" t="s">
        <v>316</v>
      </c>
      <c r="J41" s="70">
        <v>3</v>
      </c>
      <c r="K41" s="68">
        <v>2</v>
      </c>
      <c r="L41" s="69" t="s">
        <v>316</v>
      </c>
      <c r="M41" s="70">
        <v>1</v>
      </c>
      <c r="N41" s="68">
        <v>1</v>
      </c>
      <c r="O41" s="69" t="s">
        <v>316</v>
      </c>
      <c r="P41" s="70">
        <v>2</v>
      </c>
      <c r="Q41" s="68">
        <v>1</v>
      </c>
      <c r="R41" s="69" t="s">
        <v>316</v>
      </c>
      <c r="S41" s="70">
        <v>2</v>
      </c>
      <c r="T41" s="9">
        <v>3</v>
      </c>
      <c r="U41" s="6" t="s">
        <v>316</v>
      </c>
      <c r="V41" s="9">
        <v>0</v>
      </c>
      <c r="W41" s="102">
        <v>2</v>
      </c>
      <c r="X41" s="69" t="s">
        <v>6</v>
      </c>
      <c r="Y41" s="87">
        <v>3</v>
      </c>
      <c r="Z41" s="10"/>
      <c r="AA41" s="154">
        <f aca="true" t="shared" si="0" ref="AA41:AA46">W41/(W41+Y41)*100</f>
        <v>40</v>
      </c>
      <c r="AB41" s="155"/>
      <c r="AC41" s="11">
        <f>SUM(H41,K41,N41,Q41,T41)</f>
        <v>7</v>
      </c>
      <c r="AD41" s="90">
        <f>SUM(J41,M41,P41,S41,V41)</f>
        <v>8</v>
      </c>
      <c r="AE41" s="170">
        <v>4</v>
      </c>
      <c r="AF41" s="171"/>
    </row>
    <row r="42" spans="1:32" ht="17.25" customHeight="1">
      <c r="A42" s="13">
        <v>2</v>
      </c>
      <c r="B42" s="158" t="s">
        <v>101</v>
      </c>
      <c r="C42" s="158"/>
      <c r="D42" s="148"/>
      <c r="E42" s="17">
        <v>3</v>
      </c>
      <c r="F42" s="14" t="s">
        <v>316</v>
      </c>
      <c r="G42" s="15">
        <v>0</v>
      </c>
      <c r="H42" s="151"/>
      <c r="I42" s="152"/>
      <c r="J42" s="153"/>
      <c r="K42" s="16">
        <v>3</v>
      </c>
      <c r="L42" s="14" t="s">
        <v>316</v>
      </c>
      <c r="M42" s="15">
        <v>0</v>
      </c>
      <c r="N42" s="16">
        <v>3</v>
      </c>
      <c r="O42" s="14" t="s">
        <v>316</v>
      </c>
      <c r="P42" s="15">
        <v>0</v>
      </c>
      <c r="Q42" s="16">
        <v>3</v>
      </c>
      <c r="R42" s="14" t="s">
        <v>316</v>
      </c>
      <c r="S42" s="15">
        <v>0</v>
      </c>
      <c r="T42" s="14">
        <v>3</v>
      </c>
      <c r="U42" s="14" t="s">
        <v>316</v>
      </c>
      <c r="V42" s="14">
        <v>0</v>
      </c>
      <c r="W42" s="18">
        <v>5</v>
      </c>
      <c r="X42" s="14" t="s">
        <v>6</v>
      </c>
      <c r="Y42" s="88">
        <v>0</v>
      </c>
      <c r="Z42" s="18"/>
      <c r="AA42" s="154">
        <f t="shared" si="0"/>
        <v>100</v>
      </c>
      <c r="AB42" s="155"/>
      <c r="AC42" s="11">
        <f>SUM(E42,K42,N42,Q42,T42)</f>
        <v>15</v>
      </c>
      <c r="AD42" s="91">
        <f>SUM(G42,M42,P42,S42,V42)</f>
        <v>0</v>
      </c>
      <c r="AE42" s="166">
        <v>1</v>
      </c>
      <c r="AF42" s="167"/>
    </row>
    <row r="43" spans="1:32" ht="17.25" customHeight="1">
      <c r="A43" s="13">
        <v>3</v>
      </c>
      <c r="B43" s="158" t="s">
        <v>69</v>
      </c>
      <c r="C43" s="158"/>
      <c r="D43" s="148"/>
      <c r="E43" s="17">
        <v>1</v>
      </c>
      <c r="F43" s="14" t="s">
        <v>316</v>
      </c>
      <c r="G43" s="15">
        <v>2</v>
      </c>
      <c r="H43" s="16">
        <v>0</v>
      </c>
      <c r="I43" s="14" t="s">
        <v>316</v>
      </c>
      <c r="J43" s="15">
        <v>3</v>
      </c>
      <c r="K43" s="151"/>
      <c r="L43" s="152"/>
      <c r="M43" s="153"/>
      <c r="N43" s="16">
        <v>2</v>
      </c>
      <c r="O43" s="14" t="s">
        <v>316</v>
      </c>
      <c r="P43" s="15">
        <v>1</v>
      </c>
      <c r="Q43" s="16">
        <v>1</v>
      </c>
      <c r="R43" s="14" t="s">
        <v>316</v>
      </c>
      <c r="S43" s="15">
        <v>2</v>
      </c>
      <c r="T43" s="14">
        <v>1</v>
      </c>
      <c r="U43" s="14" t="s">
        <v>316</v>
      </c>
      <c r="V43" s="14">
        <v>2</v>
      </c>
      <c r="W43" s="18">
        <v>1</v>
      </c>
      <c r="X43" s="14" t="s">
        <v>6</v>
      </c>
      <c r="Y43" s="101">
        <v>4</v>
      </c>
      <c r="Z43" s="18"/>
      <c r="AA43" s="154">
        <f t="shared" si="0"/>
        <v>20</v>
      </c>
      <c r="AB43" s="155"/>
      <c r="AC43" s="11">
        <f>SUM(E43,H43,N43,Q43,T43)</f>
        <v>5</v>
      </c>
      <c r="AD43" s="91">
        <f>SUM(G43,J43,P43,S43,V43)</f>
        <v>10</v>
      </c>
      <c r="AE43" s="166">
        <v>5</v>
      </c>
      <c r="AF43" s="167"/>
    </row>
    <row r="44" spans="1:32" ht="17.25" customHeight="1">
      <c r="A44" s="13">
        <v>4</v>
      </c>
      <c r="B44" s="158" t="s">
        <v>102</v>
      </c>
      <c r="C44" s="158"/>
      <c r="D44" s="148"/>
      <c r="E44" s="17">
        <v>2</v>
      </c>
      <c r="F44" s="14" t="s">
        <v>316</v>
      </c>
      <c r="G44" s="15">
        <v>1</v>
      </c>
      <c r="H44" s="16">
        <v>0</v>
      </c>
      <c r="I44" s="14" t="s">
        <v>316</v>
      </c>
      <c r="J44" s="15">
        <v>3</v>
      </c>
      <c r="K44" s="16">
        <v>1</v>
      </c>
      <c r="L44" s="14" t="s">
        <v>316</v>
      </c>
      <c r="M44" s="15">
        <v>2</v>
      </c>
      <c r="N44" s="151"/>
      <c r="O44" s="152"/>
      <c r="P44" s="153"/>
      <c r="Q44" s="16">
        <v>1</v>
      </c>
      <c r="R44" s="14" t="s">
        <v>316</v>
      </c>
      <c r="S44" s="15">
        <v>2</v>
      </c>
      <c r="T44" s="14">
        <v>1</v>
      </c>
      <c r="U44" s="14" t="s">
        <v>316</v>
      </c>
      <c r="V44" s="14">
        <v>2</v>
      </c>
      <c r="W44" s="18">
        <v>1</v>
      </c>
      <c r="X44" s="14" t="s">
        <v>6</v>
      </c>
      <c r="Y44" s="88">
        <v>4</v>
      </c>
      <c r="Z44" s="18"/>
      <c r="AA44" s="154">
        <f t="shared" si="0"/>
        <v>20</v>
      </c>
      <c r="AB44" s="155"/>
      <c r="AC44" s="11">
        <f>SUM(E44,H44,K44,Q44,T44)</f>
        <v>5</v>
      </c>
      <c r="AD44" s="91">
        <f>SUM(G44,J44,M44,S44,V44)</f>
        <v>10</v>
      </c>
      <c r="AE44" s="166">
        <v>6</v>
      </c>
      <c r="AF44" s="167"/>
    </row>
    <row r="45" spans="1:32" ht="17.25" customHeight="1">
      <c r="A45" s="13">
        <v>5</v>
      </c>
      <c r="B45" s="158" t="s">
        <v>43</v>
      </c>
      <c r="C45" s="158"/>
      <c r="D45" s="159"/>
      <c r="E45" s="17">
        <v>2</v>
      </c>
      <c r="F45" s="14" t="s">
        <v>316</v>
      </c>
      <c r="G45" s="15">
        <v>1</v>
      </c>
      <c r="H45" s="16">
        <v>0</v>
      </c>
      <c r="I45" s="14" t="s">
        <v>316</v>
      </c>
      <c r="J45" s="15">
        <v>3</v>
      </c>
      <c r="K45" s="16">
        <v>2</v>
      </c>
      <c r="L45" s="14" t="s">
        <v>316</v>
      </c>
      <c r="M45" s="15">
        <v>1</v>
      </c>
      <c r="N45" s="16">
        <v>2</v>
      </c>
      <c r="O45" s="14" t="s">
        <v>316</v>
      </c>
      <c r="P45" s="15">
        <v>1</v>
      </c>
      <c r="Q45" s="151"/>
      <c r="R45" s="152"/>
      <c r="S45" s="153"/>
      <c r="T45" s="14">
        <v>1</v>
      </c>
      <c r="U45" s="14" t="s">
        <v>316</v>
      </c>
      <c r="V45" s="71">
        <v>2</v>
      </c>
      <c r="W45" s="18">
        <v>3</v>
      </c>
      <c r="X45" s="14" t="s">
        <v>6</v>
      </c>
      <c r="Y45" s="88">
        <v>2</v>
      </c>
      <c r="Z45" s="18"/>
      <c r="AA45" s="154">
        <f t="shared" si="0"/>
        <v>60</v>
      </c>
      <c r="AB45" s="155"/>
      <c r="AC45" s="72">
        <f>SUM(E45,H45,K45,N45,T45)</f>
        <v>7</v>
      </c>
      <c r="AD45" s="91">
        <f>SUM(G45,J45,M45,P45,V45)</f>
        <v>8</v>
      </c>
      <c r="AE45" s="166">
        <v>3</v>
      </c>
      <c r="AF45" s="167"/>
    </row>
    <row r="46" spans="1:32" ht="17.25" customHeight="1">
      <c r="A46" s="63">
        <v>6</v>
      </c>
      <c r="B46" s="175" t="s">
        <v>106</v>
      </c>
      <c r="C46" s="175"/>
      <c r="D46" s="176"/>
      <c r="E46" s="66">
        <v>0</v>
      </c>
      <c r="F46" s="28" t="s">
        <v>316</v>
      </c>
      <c r="G46" s="64">
        <v>3</v>
      </c>
      <c r="H46" s="65">
        <v>0</v>
      </c>
      <c r="I46" s="28" t="s">
        <v>316</v>
      </c>
      <c r="J46" s="64">
        <v>3</v>
      </c>
      <c r="K46" s="65">
        <v>2</v>
      </c>
      <c r="L46" s="28" t="s">
        <v>316</v>
      </c>
      <c r="M46" s="64">
        <v>1</v>
      </c>
      <c r="N46" s="65">
        <v>2</v>
      </c>
      <c r="O46" s="28" t="s">
        <v>316</v>
      </c>
      <c r="P46" s="64">
        <v>1</v>
      </c>
      <c r="Q46" s="65">
        <v>2</v>
      </c>
      <c r="R46" s="28" t="s">
        <v>316</v>
      </c>
      <c r="S46" s="64">
        <v>1</v>
      </c>
      <c r="T46" s="181"/>
      <c r="U46" s="182"/>
      <c r="V46" s="183"/>
      <c r="W46" s="67">
        <v>3</v>
      </c>
      <c r="X46" s="28" t="s">
        <v>6</v>
      </c>
      <c r="Y46" s="89">
        <v>2</v>
      </c>
      <c r="Z46" s="27"/>
      <c r="AA46" s="177">
        <f t="shared" si="0"/>
        <v>60</v>
      </c>
      <c r="AB46" s="178"/>
      <c r="AC46" s="27">
        <f>SUM(E46,H46,K46,N46,Q46)</f>
        <v>6</v>
      </c>
      <c r="AD46" s="92">
        <f>SUM(G46,J46,M46,P46,S46)</f>
        <v>9</v>
      </c>
      <c r="AE46" s="179">
        <v>2</v>
      </c>
      <c r="AF46" s="180"/>
    </row>
    <row r="49" spans="5:17" ht="18.75" customHeight="1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22" ht="18.75" customHeight="1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T50" s="1"/>
      <c r="U50" s="1"/>
      <c r="V50" s="1"/>
    </row>
    <row r="51" spans="5:22" ht="18.75" customHeight="1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T51" s="1"/>
      <c r="U51" s="1"/>
      <c r="V51" s="1"/>
    </row>
    <row r="52" spans="5:22" ht="18.75" customHeight="1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T52" s="1"/>
      <c r="U52" s="1"/>
      <c r="V52" s="1"/>
    </row>
    <row r="53" spans="5:22" ht="18.75" customHeight="1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T53" s="1"/>
      <c r="U53" s="1"/>
      <c r="V53" s="1"/>
    </row>
    <row r="54" spans="5:22" ht="18.75" customHeight="1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T54" s="1"/>
      <c r="U54" s="1"/>
      <c r="V54" s="1"/>
    </row>
    <row r="55" spans="20:22" ht="18.75" customHeight="1">
      <c r="T55" s="1"/>
      <c r="U55" s="1"/>
      <c r="V55" s="1"/>
    </row>
    <row r="56" spans="20:22" ht="18.75" customHeight="1">
      <c r="T56" s="1"/>
      <c r="U56" s="1"/>
      <c r="V56" s="1"/>
    </row>
    <row r="57" spans="20:22" ht="18.75" customHeight="1">
      <c r="T57" s="1"/>
      <c r="U57" s="1"/>
      <c r="V57" s="1"/>
    </row>
    <row r="58" ht="18.75" customHeight="1"/>
    <row r="59" ht="18.75" customHeight="1"/>
  </sheetData>
  <mergeCells count="194">
    <mergeCell ref="AD1:AE1"/>
    <mergeCell ref="AA41:AB41"/>
    <mergeCell ref="AA42:AB42"/>
    <mergeCell ref="AA43:AB43"/>
    <mergeCell ref="Z40:AB40"/>
    <mergeCell ref="AC40:AD40"/>
    <mergeCell ref="Y1:AC1"/>
    <mergeCell ref="Z5:AB5"/>
    <mergeCell ref="AC5:AD5"/>
    <mergeCell ref="W12:Y12"/>
    <mergeCell ref="AA44:AB44"/>
    <mergeCell ref="B45:D45"/>
    <mergeCell ref="Q45:S45"/>
    <mergeCell ref="AA45:AB45"/>
    <mergeCell ref="B44:D44"/>
    <mergeCell ref="N44:P44"/>
    <mergeCell ref="B43:D43"/>
    <mergeCell ref="K43:M43"/>
    <mergeCell ref="B42:D42"/>
    <mergeCell ref="H42:J42"/>
    <mergeCell ref="B41:D41"/>
    <mergeCell ref="E41:G41"/>
    <mergeCell ref="N40:P40"/>
    <mergeCell ref="Q40:S40"/>
    <mergeCell ref="T40:V40"/>
    <mergeCell ref="W40:Y40"/>
    <mergeCell ref="B40:D40"/>
    <mergeCell ref="E40:G40"/>
    <mergeCell ref="H40:J40"/>
    <mergeCell ref="K40:M40"/>
    <mergeCell ref="B31:D31"/>
    <mergeCell ref="Q31:S31"/>
    <mergeCell ref="H33:J33"/>
    <mergeCell ref="K33:M33"/>
    <mergeCell ref="N33:P33"/>
    <mergeCell ref="Q33:S33"/>
    <mergeCell ref="X31:Y31"/>
    <mergeCell ref="AC31:AD31"/>
    <mergeCell ref="W33:Y33"/>
    <mergeCell ref="Z33:AB33"/>
    <mergeCell ref="AC33:AD33"/>
    <mergeCell ref="B30:D30"/>
    <mergeCell ref="N30:P30"/>
    <mergeCell ref="X30:Y30"/>
    <mergeCell ref="AC30:AD30"/>
    <mergeCell ref="B29:D29"/>
    <mergeCell ref="K29:M29"/>
    <mergeCell ref="X29:Y29"/>
    <mergeCell ref="AC29:AD29"/>
    <mergeCell ref="B28:D28"/>
    <mergeCell ref="H28:J28"/>
    <mergeCell ref="X28:Y28"/>
    <mergeCell ref="AC28:AD28"/>
    <mergeCell ref="B5:D5"/>
    <mergeCell ref="E5:G5"/>
    <mergeCell ref="H5:J5"/>
    <mergeCell ref="K5:M5"/>
    <mergeCell ref="N5:P5"/>
    <mergeCell ref="Q5:S5"/>
    <mergeCell ref="T5:V5"/>
    <mergeCell ref="W5:Y5"/>
    <mergeCell ref="B6:D6"/>
    <mergeCell ref="E6:G6"/>
    <mergeCell ref="X6:Y6"/>
    <mergeCell ref="AC6:AD6"/>
    <mergeCell ref="B7:D7"/>
    <mergeCell ref="H7:J7"/>
    <mergeCell ref="X7:Y7"/>
    <mergeCell ref="AC7:AD7"/>
    <mergeCell ref="B8:D8"/>
    <mergeCell ref="K8:M8"/>
    <mergeCell ref="X8:Y8"/>
    <mergeCell ref="AC8:AD8"/>
    <mergeCell ref="X10:Y10"/>
    <mergeCell ref="AC10:AD10"/>
    <mergeCell ref="B9:D9"/>
    <mergeCell ref="N9:P9"/>
    <mergeCell ref="X9:Y9"/>
    <mergeCell ref="AC9:AD9"/>
    <mergeCell ref="N12:P12"/>
    <mergeCell ref="Q12:S12"/>
    <mergeCell ref="T12:V12"/>
    <mergeCell ref="B10:D10"/>
    <mergeCell ref="Q10:S10"/>
    <mergeCell ref="B19:D19"/>
    <mergeCell ref="E19:G19"/>
    <mergeCell ref="H19:J19"/>
    <mergeCell ref="K19:M19"/>
    <mergeCell ref="B20:D20"/>
    <mergeCell ref="E20:G20"/>
    <mergeCell ref="X20:Y20"/>
    <mergeCell ref="AC20:AD20"/>
    <mergeCell ref="B21:D21"/>
    <mergeCell ref="H21:J21"/>
    <mergeCell ref="X21:Y21"/>
    <mergeCell ref="AC21:AD21"/>
    <mergeCell ref="B22:D22"/>
    <mergeCell ref="K22:M22"/>
    <mergeCell ref="X22:Y22"/>
    <mergeCell ref="AC22:AD22"/>
    <mergeCell ref="B23:D23"/>
    <mergeCell ref="N23:P23"/>
    <mergeCell ref="X23:Y23"/>
    <mergeCell ref="AC23:AD23"/>
    <mergeCell ref="B24:D24"/>
    <mergeCell ref="Q24:S24"/>
    <mergeCell ref="X24:Y24"/>
    <mergeCell ref="AC24:AD24"/>
    <mergeCell ref="Z12:AB12"/>
    <mergeCell ref="AC12:AD12"/>
    <mergeCell ref="B13:D13"/>
    <mergeCell ref="E13:G13"/>
    <mergeCell ref="X13:Y13"/>
    <mergeCell ref="AC13:AD13"/>
    <mergeCell ref="B12:D12"/>
    <mergeCell ref="E12:G12"/>
    <mergeCell ref="H12:J12"/>
    <mergeCell ref="K12:M12"/>
    <mergeCell ref="AC34:AD34"/>
    <mergeCell ref="T33:V33"/>
    <mergeCell ref="B33:D33"/>
    <mergeCell ref="E33:G33"/>
    <mergeCell ref="B34:D34"/>
    <mergeCell ref="E34:G34"/>
    <mergeCell ref="X34:Y34"/>
    <mergeCell ref="X35:Y35"/>
    <mergeCell ref="AC35:AD35"/>
    <mergeCell ref="B36:D36"/>
    <mergeCell ref="K36:M36"/>
    <mergeCell ref="X36:Y36"/>
    <mergeCell ref="AC36:AD36"/>
    <mergeCell ref="B35:D35"/>
    <mergeCell ref="H35:J35"/>
    <mergeCell ref="B37:D37"/>
    <mergeCell ref="N37:P37"/>
    <mergeCell ref="X37:Y37"/>
    <mergeCell ref="AC37:AD37"/>
    <mergeCell ref="B38:D38"/>
    <mergeCell ref="Q38:S38"/>
    <mergeCell ref="X38:Y38"/>
    <mergeCell ref="AC38:AD38"/>
    <mergeCell ref="B14:D14"/>
    <mergeCell ref="H14:J14"/>
    <mergeCell ref="X14:Y14"/>
    <mergeCell ref="AC14:AD14"/>
    <mergeCell ref="B15:D15"/>
    <mergeCell ref="K15:M15"/>
    <mergeCell ref="X15:Y15"/>
    <mergeCell ref="AC15:AD15"/>
    <mergeCell ref="X27:Y27"/>
    <mergeCell ref="AC27:AD27"/>
    <mergeCell ref="AC16:AD16"/>
    <mergeCell ref="AC17:AD17"/>
    <mergeCell ref="W26:Y26"/>
    <mergeCell ref="Z26:AB26"/>
    <mergeCell ref="AC26:AD26"/>
    <mergeCell ref="X16:Y16"/>
    <mergeCell ref="X17:Y17"/>
    <mergeCell ref="U2:AD2"/>
    <mergeCell ref="U3:AD3"/>
    <mergeCell ref="B27:D27"/>
    <mergeCell ref="E27:G27"/>
    <mergeCell ref="B16:D16"/>
    <mergeCell ref="B17:D17"/>
    <mergeCell ref="W19:Y19"/>
    <mergeCell ref="Z19:AB19"/>
    <mergeCell ref="AC19:AD19"/>
    <mergeCell ref="T19:V19"/>
    <mergeCell ref="N26:P26"/>
    <mergeCell ref="Q26:S26"/>
    <mergeCell ref="T26:V26"/>
    <mergeCell ref="N16:P16"/>
    <mergeCell ref="Q17:S17"/>
    <mergeCell ref="N19:P19"/>
    <mergeCell ref="Q19:S19"/>
    <mergeCell ref="B26:D26"/>
    <mergeCell ref="E26:G26"/>
    <mergeCell ref="H26:J26"/>
    <mergeCell ref="K26:M26"/>
    <mergeCell ref="AE24:AF24"/>
    <mergeCell ref="AE20:AF20"/>
    <mergeCell ref="AE21:AF21"/>
    <mergeCell ref="AE23:AF23"/>
    <mergeCell ref="AE22:AF22"/>
    <mergeCell ref="B46:D46"/>
    <mergeCell ref="AA46:AB46"/>
    <mergeCell ref="AE40:AF40"/>
    <mergeCell ref="AE41:AF41"/>
    <mergeCell ref="AE42:AF42"/>
    <mergeCell ref="AE43:AF43"/>
    <mergeCell ref="AE44:AF44"/>
    <mergeCell ref="AE45:AF45"/>
    <mergeCell ref="AE46:AF46"/>
    <mergeCell ref="T46:V46"/>
  </mergeCells>
  <printOptions/>
  <pageMargins left="0.72" right="0.19" top="1.39" bottom="1" header="0.512" footer="0.51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workbookViewId="0" topLeftCell="A1">
      <selection activeCell="O44" sqref="O44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22" width="9.00390625" style="51" customWidth="1"/>
    <col min="23" max="23" width="21.00390625" style="51" customWidth="1"/>
    <col min="24" max="16384" width="9.00390625" style="51" customWidth="1"/>
  </cols>
  <sheetData>
    <row r="1" spans="1:25" ht="13.5">
      <c r="A1" s="49" t="s">
        <v>0</v>
      </c>
      <c r="B1" s="46" t="s">
        <v>1080</v>
      </c>
      <c r="C1" s="196" t="s">
        <v>1</v>
      </c>
      <c r="D1" s="196"/>
      <c r="E1" s="196"/>
      <c r="F1" s="46" t="s">
        <v>1081</v>
      </c>
      <c r="G1" s="47"/>
      <c r="H1" s="49" t="s">
        <v>0</v>
      </c>
      <c r="I1" s="46" t="s">
        <v>818</v>
      </c>
      <c r="J1" s="196" t="s">
        <v>1</v>
      </c>
      <c r="K1" s="196"/>
      <c r="L1" s="196"/>
      <c r="M1" s="46" t="s">
        <v>817</v>
      </c>
      <c r="N1" s="47"/>
      <c r="O1" s="49" t="s">
        <v>0</v>
      </c>
      <c r="P1" s="46" t="s">
        <v>1080</v>
      </c>
      <c r="Q1" s="196" t="s">
        <v>1</v>
      </c>
      <c r="R1" s="196"/>
      <c r="S1" s="196"/>
      <c r="T1" s="46" t="s">
        <v>1088</v>
      </c>
      <c r="V1" s="51">
        <v>1</v>
      </c>
      <c r="W1" s="168" t="s">
        <v>36</v>
      </c>
      <c r="X1" s="168"/>
      <c r="Y1" s="169"/>
    </row>
    <row r="2" spans="1:25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51">
        <v>2</v>
      </c>
      <c r="W2" s="148" t="s">
        <v>77</v>
      </c>
      <c r="X2" s="149"/>
      <c r="Y2" s="150"/>
    </row>
    <row r="3" spans="1:25" ht="13.5">
      <c r="A3" s="48">
        <v>1</v>
      </c>
      <c r="B3" s="24" t="str">
        <f>W1</f>
        <v>時の栖Ａ</v>
      </c>
      <c r="C3" s="44">
        <v>4</v>
      </c>
      <c r="D3" s="45" t="s">
        <v>6</v>
      </c>
      <c r="E3" s="44">
        <v>1</v>
      </c>
      <c r="F3" s="38" t="str">
        <f>W4</f>
        <v>トキワクラブ伊豆高原Ａ</v>
      </c>
      <c r="G3" s="47"/>
      <c r="H3" s="48">
        <v>1</v>
      </c>
      <c r="I3" s="73" t="str">
        <f>W2</f>
        <v>クレストンＡ</v>
      </c>
      <c r="J3" s="44">
        <v>4</v>
      </c>
      <c r="K3" s="45" t="s">
        <v>6</v>
      </c>
      <c r="L3" s="44">
        <v>1</v>
      </c>
      <c r="M3" s="46" t="str">
        <f>W5</f>
        <v>ミナミテニスクラブＡ</v>
      </c>
      <c r="N3" s="47"/>
      <c r="O3" s="48">
        <v>2</v>
      </c>
      <c r="P3" s="24" t="str">
        <f>W5</f>
        <v>ミナミテニスクラブＡ</v>
      </c>
      <c r="Q3" s="44">
        <v>0</v>
      </c>
      <c r="R3" s="45" t="s">
        <v>6</v>
      </c>
      <c r="S3" s="44">
        <v>5</v>
      </c>
      <c r="T3" s="38" t="str">
        <f>W1</f>
        <v>時の栖Ａ</v>
      </c>
      <c r="V3" s="51">
        <v>3</v>
      </c>
      <c r="W3" s="148" t="s">
        <v>35</v>
      </c>
      <c r="X3" s="149"/>
      <c r="Y3" s="150"/>
    </row>
    <row r="4" spans="1:25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51">
        <v>4</v>
      </c>
      <c r="W4" s="148" t="s">
        <v>38</v>
      </c>
      <c r="X4" s="149"/>
      <c r="Y4" s="150"/>
    </row>
    <row r="5" spans="1:25" ht="13.5">
      <c r="A5" s="197" t="s">
        <v>13</v>
      </c>
      <c r="B5" s="46" t="s">
        <v>1083</v>
      </c>
      <c r="C5" s="198">
        <v>9</v>
      </c>
      <c r="D5" s="199" t="s">
        <v>243</v>
      </c>
      <c r="E5" s="198">
        <v>8</v>
      </c>
      <c r="F5" s="46" t="s">
        <v>1084</v>
      </c>
      <c r="G5" s="47"/>
      <c r="H5" s="197" t="s">
        <v>13</v>
      </c>
      <c r="I5" s="46" t="s">
        <v>824</v>
      </c>
      <c r="J5" s="198">
        <v>8</v>
      </c>
      <c r="K5" s="199" t="s">
        <v>243</v>
      </c>
      <c r="L5" s="198">
        <v>2</v>
      </c>
      <c r="M5" s="59" t="s">
        <v>227</v>
      </c>
      <c r="N5" s="47"/>
      <c r="O5" s="197" t="s">
        <v>13</v>
      </c>
      <c r="P5" s="46" t="s">
        <v>953</v>
      </c>
      <c r="Q5" s="198">
        <v>1</v>
      </c>
      <c r="R5" s="199" t="s">
        <v>243</v>
      </c>
      <c r="S5" s="198">
        <v>8</v>
      </c>
      <c r="T5" s="46" t="s">
        <v>1083</v>
      </c>
      <c r="V5" s="51">
        <v>5</v>
      </c>
      <c r="W5" s="139" t="s">
        <v>70</v>
      </c>
      <c r="X5" s="139"/>
      <c r="Y5" s="140"/>
    </row>
    <row r="6" spans="1:21" ht="13.5">
      <c r="A6" s="197"/>
      <c r="B6" s="46" t="s">
        <v>1082</v>
      </c>
      <c r="C6" s="198"/>
      <c r="D6" s="198"/>
      <c r="E6" s="198"/>
      <c r="F6" s="46" t="s">
        <v>820</v>
      </c>
      <c r="G6" s="47"/>
      <c r="H6" s="197"/>
      <c r="I6" s="46" t="s">
        <v>825</v>
      </c>
      <c r="J6" s="198"/>
      <c r="K6" s="198"/>
      <c r="L6" s="198"/>
      <c r="M6" s="46" t="s">
        <v>228</v>
      </c>
      <c r="N6" s="47"/>
      <c r="O6" s="197"/>
      <c r="P6" s="46" t="s">
        <v>829</v>
      </c>
      <c r="Q6" s="198"/>
      <c r="R6" s="198"/>
      <c r="S6" s="198"/>
      <c r="T6" s="46" t="s">
        <v>1082</v>
      </c>
      <c r="U6" s="86" t="s">
        <v>117</v>
      </c>
    </row>
    <row r="7" spans="1:23" ht="13.5">
      <c r="A7" s="197" t="s">
        <v>14</v>
      </c>
      <c r="B7" s="46" t="s">
        <v>1085</v>
      </c>
      <c r="C7" s="198">
        <v>5</v>
      </c>
      <c r="D7" s="199" t="s">
        <v>243</v>
      </c>
      <c r="E7" s="198">
        <v>8</v>
      </c>
      <c r="F7" s="46" t="s">
        <v>1087</v>
      </c>
      <c r="G7" s="47"/>
      <c r="H7" s="197" t="s">
        <v>14</v>
      </c>
      <c r="I7" s="59" t="s">
        <v>826</v>
      </c>
      <c r="J7" s="198">
        <v>8</v>
      </c>
      <c r="K7" s="199" t="s">
        <v>243</v>
      </c>
      <c r="L7" s="198">
        <v>4</v>
      </c>
      <c r="M7" s="46" t="s">
        <v>829</v>
      </c>
      <c r="N7" s="47"/>
      <c r="O7" s="197" t="s">
        <v>14</v>
      </c>
      <c r="P7" s="46" t="s">
        <v>228</v>
      </c>
      <c r="Q7" s="198">
        <v>1</v>
      </c>
      <c r="R7" s="199" t="s">
        <v>243</v>
      </c>
      <c r="S7" s="198">
        <v>8</v>
      </c>
      <c r="T7" s="46" t="s">
        <v>1085</v>
      </c>
      <c r="U7" s="51">
        <v>1</v>
      </c>
      <c r="V7" s="85" t="s">
        <v>107</v>
      </c>
      <c r="W7" s="85" t="s">
        <v>108</v>
      </c>
    </row>
    <row r="8" spans="1:23" ht="13.5">
      <c r="A8" s="197"/>
      <c r="B8" s="46" t="s">
        <v>1086</v>
      </c>
      <c r="C8" s="198"/>
      <c r="D8" s="198"/>
      <c r="E8" s="198"/>
      <c r="F8" s="46" t="s">
        <v>821</v>
      </c>
      <c r="G8" s="47"/>
      <c r="H8" s="197"/>
      <c r="I8" s="46" t="s">
        <v>827</v>
      </c>
      <c r="J8" s="198"/>
      <c r="K8" s="198"/>
      <c r="L8" s="198"/>
      <c r="M8" s="46" t="s">
        <v>953</v>
      </c>
      <c r="N8" s="47"/>
      <c r="O8" s="197"/>
      <c r="P8" s="59" t="s">
        <v>229</v>
      </c>
      <c r="Q8" s="198"/>
      <c r="R8" s="198"/>
      <c r="S8" s="198"/>
      <c r="T8" s="46" t="s">
        <v>1086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46" t="s">
        <v>1082</v>
      </c>
      <c r="C9" s="45">
        <v>8</v>
      </c>
      <c r="D9" s="46" t="s">
        <v>243</v>
      </c>
      <c r="E9" s="45">
        <v>4</v>
      </c>
      <c r="F9" s="46" t="s">
        <v>1084</v>
      </c>
      <c r="G9" s="47"/>
      <c r="H9" s="49" t="s">
        <v>10</v>
      </c>
      <c r="I9" s="46" t="s">
        <v>828</v>
      </c>
      <c r="J9" s="45">
        <v>8</v>
      </c>
      <c r="K9" s="46" t="s">
        <v>243</v>
      </c>
      <c r="L9" s="45">
        <v>0</v>
      </c>
      <c r="M9" s="46" t="s">
        <v>228</v>
      </c>
      <c r="N9" s="47"/>
      <c r="O9" s="49" t="s">
        <v>10</v>
      </c>
      <c r="P9" s="46" t="s">
        <v>228</v>
      </c>
      <c r="Q9" s="45">
        <v>4</v>
      </c>
      <c r="R9" s="46" t="s">
        <v>243</v>
      </c>
      <c r="S9" s="45">
        <v>8</v>
      </c>
      <c r="T9" s="46" t="s">
        <v>1082</v>
      </c>
      <c r="U9" s="51">
        <v>3</v>
      </c>
      <c r="V9" s="85" t="s">
        <v>111</v>
      </c>
      <c r="W9" s="85" t="s">
        <v>112</v>
      </c>
    </row>
    <row r="10" spans="1:23" ht="13.5">
      <c r="A10" s="49" t="s">
        <v>11</v>
      </c>
      <c r="B10" s="46" t="s">
        <v>1083</v>
      </c>
      <c r="C10" s="45">
        <v>8</v>
      </c>
      <c r="D10" s="46" t="s">
        <v>243</v>
      </c>
      <c r="E10" s="45">
        <v>6</v>
      </c>
      <c r="F10" s="46" t="s">
        <v>820</v>
      </c>
      <c r="G10" s="47"/>
      <c r="H10" s="49" t="s">
        <v>11</v>
      </c>
      <c r="I10" s="46" t="s">
        <v>825</v>
      </c>
      <c r="J10" s="45">
        <v>2</v>
      </c>
      <c r="K10" s="46" t="s">
        <v>243</v>
      </c>
      <c r="L10" s="45">
        <v>8</v>
      </c>
      <c r="M10" s="59" t="s">
        <v>227</v>
      </c>
      <c r="N10" s="47"/>
      <c r="O10" s="49" t="s">
        <v>11</v>
      </c>
      <c r="P10" s="59" t="s">
        <v>229</v>
      </c>
      <c r="Q10" s="45">
        <v>5</v>
      </c>
      <c r="R10" s="46" t="s">
        <v>243</v>
      </c>
      <c r="S10" s="45">
        <v>8</v>
      </c>
      <c r="T10" s="46" t="s">
        <v>1083</v>
      </c>
      <c r="U10" s="51">
        <v>4</v>
      </c>
      <c r="V10" s="85" t="s">
        <v>113</v>
      </c>
      <c r="W10" s="85" t="s">
        <v>114</v>
      </c>
    </row>
    <row r="11" spans="1:23" ht="13.5">
      <c r="A11" s="49" t="s">
        <v>12</v>
      </c>
      <c r="B11" s="46" t="s">
        <v>1085</v>
      </c>
      <c r="C11" s="45">
        <v>8</v>
      </c>
      <c r="D11" s="46" t="s">
        <v>243</v>
      </c>
      <c r="E11" s="45">
        <v>3</v>
      </c>
      <c r="F11" s="46" t="s">
        <v>821</v>
      </c>
      <c r="G11" s="47"/>
      <c r="H11" s="49" t="s">
        <v>12</v>
      </c>
      <c r="I11" s="46" t="s">
        <v>824</v>
      </c>
      <c r="J11" s="45">
        <v>8</v>
      </c>
      <c r="K11" s="46" t="s">
        <v>243</v>
      </c>
      <c r="L11" s="45">
        <v>4</v>
      </c>
      <c r="M11" s="59" t="s">
        <v>229</v>
      </c>
      <c r="N11" s="47"/>
      <c r="O11" s="49" t="s">
        <v>12</v>
      </c>
      <c r="P11" s="46" t="s">
        <v>829</v>
      </c>
      <c r="Q11" s="45">
        <v>1</v>
      </c>
      <c r="R11" s="46" t="s">
        <v>243</v>
      </c>
      <c r="S11" s="45">
        <v>8</v>
      </c>
      <c r="T11" s="46" t="s">
        <v>1085</v>
      </c>
      <c r="U11" s="51">
        <v>5</v>
      </c>
      <c r="V11" s="85" t="s">
        <v>115</v>
      </c>
      <c r="W11" s="85" t="s">
        <v>116</v>
      </c>
    </row>
    <row r="12" spans="1:23" ht="13.5">
      <c r="A12" s="55"/>
      <c r="B12" s="55"/>
      <c r="C12" s="55">
        <f>SUM(C5:C11)</f>
        <v>38</v>
      </c>
      <c r="D12" s="55"/>
      <c r="E12" s="55">
        <f>SUM(E5:E11)</f>
        <v>29</v>
      </c>
      <c r="F12" s="55"/>
      <c r="G12" s="55"/>
      <c r="H12" s="55"/>
      <c r="I12" s="55"/>
      <c r="J12" s="55">
        <f>SUM(J5:J11)</f>
        <v>34</v>
      </c>
      <c r="K12" s="55"/>
      <c r="L12" s="55">
        <f>SUM(L5:L11)</f>
        <v>18</v>
      </c>
      <c r="M12" s="55"/>
      <c r="N12" s="55"/>
      <c r="O12" s="55"/>
      <c r="P12" s="55"/>
      <c r="Q12" s="55">
        <f>SUM(Q5:Q11)</f>
        <v>12</v>
      </c>
      <c r="R12" s="55"/>
      <c r="S12" s="55">
        <f>SUM(S5:S11)</f>
        <v>40</v>
      </c>
      <c r="T12" s="55"/>
      <c r="V12" s="85"/>
      <c r="W12" s="85"/>
    </row>
    <row r="13" spans="1:20" ht="13.5">
      <c r="A13" s="49" t="s">
        <v>0</v>
      </c>
      <c r="B13" s="46" t="s">
        <v>1096</v>
      </c>
      <c r="C13" s="196" t="s">
        <v>1</v>
      </c>
      <c r="D13" s="196"/>
      <c r="E13" s="196"/>
      <c r="F13" s="46" t="s">
        <v>1081</v>
      </c>
      <c r="G13" s="47"/>
      <c r="H13" s="49" t="s">
        <v>0</v>
      </c>
      <c r="I13" s="46" t="s">
        <v>1047</v>
      </c>
      <c r="J13" s="196" t="s">
        <v>1</v>
      </c>
      <c r="K13" s="196"/>
      <c r="L13" s="196"/>
      <c r="M13" s="46" t="s">
        <v>1048</v>
      </c>
      <c r="N13" s="47"/>
      <c r="O13" s="49" t="s">
        <v>0</v>
      </c>
      <c r="P13" s="46" t="s">
        <v>818</v>
      </c>
      <c r="Q13" s="196" t="s">
        <v>1</v>
      </c>
      <c r="R13" s="196"/>
      <c r="S13" s="196"/>
      <c r="T13" s="46" t="s">
        <v>817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73" t="str">
        <f>W4</f>
        <v>トキワクラブ伊豆高原Ａ</v>
      </c>
      <c r="C15" s="44">
        <v>3</v>
      </c>
      <c r="D15" s="45" t="s">
        <v>6</v>
      </c>
      <c r="E15" s="44">
        <v>2</v>
      </c>
      <c r="F15" s="46" t="str">
        <f>W3</f>
        <v>関東自動車Ａ</v>
      </c>
      <c r="G15" s="47"/>
      <c r="H15" s="48">
        <v>3</v>
      </c>
      <c r="I15" s="73" t="str">
        <f>W2</f>
        <v>クレストンＡ</v>
      </c>
      <c r="J15" s="44">
        <v>2</v>
      </c>
      <c r="K15" s="45" t="s">
        <v>6</v>
      </c>
      <c r="L15" s="44">
        <v>3</v>
      </c>
      <c r="M15" s="46" t="str">
        <f>W3</f>
        <v>関東自動車Ａ</v>
      </c>
      <c r="N15" s="47"/>
      <c r="O15" s="48">
        <v>3</v>
      </c>
      <c r="P15" s="24" t="str">
        <f>W5</f>
        <v>ミナミテニスクラブＡ</v>
      </c>
      <c r="Q15" s="44">
        <v>1</v>
      </c>
      <c r="R15" s="45" t="s">
        <v>6</v>
      </c>
      <c r="S15" s="44">
        <v>4</v>
      </c>
      <c r="T15" s="38" t="str">
        <f>W4</f>
        <v>トキワクラブ伊豆高原Ａ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46" t="s">
        <v>1087</v>
      </c>
      <c r="C17" s="198">
        <v>8</v>
      </c>
      <c r="D17" s="199" t="s">
        <v>243</v>
      </c>
      <c r="E17" s="198">
        <v>2</v>
      </c>
      <c r="F17" s="59" t="s">
        <v>1050</v>
      </c>
      <c r="G17" s="47"/>
      <c r="H17" s="197" t="s">
        <v>13</v>
      </c>
      <c r="I17" s="46" t="s">
        <v>828</v>
      </c>
      <c r="J17" s="198">
        <v>7</v>
      </c>
      <c r="K17" s="199" t="s">
        <v>243</v>
      </c>
      <c r="L17" s="198">
        <v>9</v>
      </c>
      <c r="M17" s="46" t="s">
        <v>1049</v>
      </c>
      <c r="N17" s="47"/>
      <c r="O17" s="197" t="s">
        <v>13</v>
      </c>
      <c r="P17" s="59" t="s">
        <v>227</v>
      </c>
      <c r="Q17" s="198">
        <v>5</v>
      </c>
      <c r="R17" s="199" t="s">
        <v>243</v>
      </c>
      <c r="S17" s="198">
        <v>8</v>
      </c>
      <c r="T17" s="46" t="s">
        <v>820</v>
      </c>
    </row>
    <row r="18" spans="1:20" ht="13.5">
      <c r="A18" s="197"/>
      <c r="B18" s="46" t="s">
        <v>820</v>
      </c>
      <c r="C18" s="198"/>
      <c r="D18" s="198"/>
      <c r="E18" s="198"/>
      <c r="F18" s="46" t="s">
        <v>951</v>
      </c>
      <c r="G18" s="47"/>
      <c r="H18" s="197"/>
      <c r="I18" s="59" t="s">
        <v>826</v>
      </c>
      <c r="J18" s="198"/>
      <c r="K18" s="198"/>
      <c r="L18" s="198"/>
      <c r="M18" s="46" t="s">
        <v>231</v>
      </c>
      <c r="N18" s="47"/>
      <c r="O18" s="197"/>
      <c r="P18" s="46" t="s">
        <v>228</v>
      </c>
      <c r="Q18" s="198"/>
      <c r="R18" s="198"/>
      <c r="S18" s="198"/>
      <c r="T18" s="46" t="s">
        <v>821</v>
      </c>
    </row>
    <row r="19" spans="1:20" ht="13.5">
      <c r="A19" s="197" t="s">
        <v>14</v>
      </c>
      <c r="B19" s="46" t="s">
        <v>821</v>
      </c>
      <c r="C19" s="198">
        <v>0</v>
      </c>
      <c r="D19" s="199" t="s">
        <v>243</v>
      </c>
      <c r="E19" s="198">
        <v>8</v>
      </c>
      <c r="F19" s="46" t="s">
        <v>230</v>
      </c>
      <c r="G19" s="47"/>
      <c r="H19" s="197" t="s">
        <v>14</v>
      </c>
      <c r="I19" s="46" t="s">
        <v>825</v>
      </c>
      <c r="J19" s="198">
        <v>6</v>
      </c>
      <c r="K19" s="199" t="s">
        <v>243</v>
      </c>
      <c r="L19" s="198">
        <v>8</v>
      </c>
      <c r="M19" s="59" t="s">
        <v>1050</v>
      </c>
      <c r="N19" s="47"/>
      <c r="O19" s="197" t="s">
        <v>14</v>
      </c>
      <c r="P19" s="46" t="s">
        <v>226</v>
      </c>
      <c r="Q19" s="198">
        <v>1</v>
      </c>
      <c r="R19" s="199" t="s">
        <v>243</v>
      </c>
      <c r="S19" s="198">
        <v>8</v>
      </c>
      <c r="T19" s="46" t="s">
        <v>822</v>
      </c>
    </row>
    <row r="20" spans="1:20" ht="13.5">
      <c r="A20" s="197"/>
      <c r="B20" s="46" t="s">
        <v>1097</v>
      </c>
      <c r="C20" s="198"/>
      <c r="D20" s="198"/>
      <c r="E20" s="198"/>
      <c r="F20" s="46" t="s">
        <v>231</v>
      </c>
      <c r="G20" s="47"/>
      <c r="H20" s="197"/>
      <c r="I20" s="46" t="s">
        <v>827</v>
      </c>
      <c r="J20" s="198"/>
      <c r="K20" s="198"/>
      <c r="L20" s="198"/>
      <c r="M20" s="46" t="s">
        <v>230</v>
      </c>
      <c r="N20" s="47"/>
      <c r="O20" s="197"/>
      <c r="P20" s="46" t="s">
        <v>953</v>
      </c>
      <c r="Q20" s="198"/>
      <c r="R20" s="198"/>
      <c r="S20" s="198"/>
      <c r="T20" s="46" t="s">
        <v>823</v>
      </c>
    </row>
    <row r="21" spans="1:20" ht="13.5">
      <c r="A21" s="49" t="s">
        <v>10</v>
      </c>
      <c r="B21" s="46" t="s">
        <v>820</v>
      </c>
      <c r="C21" s="45">
        <v>8</v>
      </c>
      <c r="D21" s="46" t="s">
        <v>243</v>
      </c>
      <c r="E21" s="45">
        <v>3</v>
      </c>
      <c r="F21" s="46" t="s">
        <v>230</v>
      </c>
      <c r="G21" s="47"/>
      <c r="H21" s="49" t="s">
        <v>10</v>
      </c>
      <c r="I21" s="46" t="s">
        <v>828</v>
      </c>
      <c r="J21" s="45">
        <v>9</v>
      </c>
      <c r="K21" s="46" t="s">
        <v>243</v>
      </c>
      <c r="L21" s="45">
        <v>8</v>
      </c>
      <c r="M21" s="46" t="s">
        <v>1049</v>
      </c>
      <c r="N21" s="47"/>
      <c r="O21" s="49" t="s">
        <v>10</v>
      </c>
      <c r="P21" s="46" t="s">
        <v>228</v>
      </c>
      <c r="Q21" s="45">
        <v>5</v>
      </c>
      <c r="R21" s="46" t="s">
        <v>243</v>
      </c>
      <c r="S21" s="45">
        <v>8</v>
      </c>
      <c r="T21" s="46" t="s">
        <v>820</v>
      </c>
    </row>
    <row r="22" spans="1:20" ht="13.5">
      <c r="A22" s="49" t="s">
        <v>11</v>
      </c>
      <c r="B22" s="46" t="s">
        <v>1087</v>
      </c>
      <c r="C22" s="45">
        <v>8</v>
      </c>
      <c r="D22" s="46" t="s">
        <v>243</v>
      </c>
      <c r="E22" s="45">
        <v>2</v>
      </c>
      <c r="F22" s="46" t="s">
        <v>951</v>
      </c>
      <c r="G22" s="47"/>
      <c r="H22" s="49" t="s">
        <v>11</v>
      </c>
      <c r="I22" s="46" t="s">
        <v>1051</v>
      </c>
      <c r="J22" s="45">
        <v>2</v>
      </c>
      <c r="K22" s="46" t="s">
        <v>243</v>
      </c>
      <c r="L22" s="45">
        <v>8</v>
      </c>
      <c r="M22" s="46" t="s">
        <v>230</v>
      </c>
      <c r="N22" s="47"/>
      <c r="O22" s="49" t="s">
        <v>11</v>
      </c>
      <c r="P22" s="59" t="s">
        <v>227</v>
      </c>
      <c r="Q22" s="45">
        <v>6</v>
      </c>
      <c r="R22" s="46" t="s">
        <v>243</v>
      </c>
      <c r="S22" s="45">
        <v>8</v>
      </c>
      <c r="T22" s="46" t="s">
        <v>823</v>
      </c>
    </row>
    <row r="23" spans="1:20" ht="13.5">
      <c r="A23" s="49" t="s">
        <v>12</v>
      </c>
      <c r="B23" s="46" t="s">
        <v>821</v>
      </c>
      <c r="C23" s="45">
        <v>7</v>
      </c>
      <c r="D23" s="46" t="s">
        <v>243</v>
      </c>
      <c r="E23" s="45">
        <v>9</v>
      </c>
      <c r="F23" s="46" t="s">
        <v>231</v>
      </c>
      <c r="G23" s="47"/>
      <c r="H23" s="49" t="s">
        <v>12</v>
      </c>
      <c r="I23" s="46" t="s">
        <v>824</v>
      </c>
      <c r="J23" s="45">
        <v>8</v>
      </c>
      <c r="K23" s="46" t="s">
        <v>243</v>
      </c>
      <c r="L23" s="45">
        <v>6</v>
      </c>
      <c r="M23" s="46" t="s">
        <v>951</v>
      </c>
      <c r="N23" s="47"/>
      <c r="O23" s="49" t="s">
        <v>12</v>
      </c>
      <c r="P23" s="59" t="s">
        <v>229</v>
      </c>
      <c r="Q23" s="45">
        <v>8</v>
      </c>
      <c r="R23" s="46" t="s">
        <v>243</v>
      </c>
      <c r="S23" s="45">
        <v>4</v>
      </c>
      <c r="T23" s="46" t="s">
        <v>821</v>
      </c>
    </row>
    <row r="24" spans="1:20" ht="13.5">
      <c r="A24" s="55"/>
      <c r="B24" s="55"/>
      <c r="C24" s="55">
        <f>SUM(C17:C23)</f>
        <v>31</v>
      </c>
      <c r="D24" s="55"/>
      <c r="E24" s="55">
        <f>SUM(E17:E23)</f>
        <v>24</v>
      </c>
      <c r="F24" s="55"/>
      <c r="G24" s="55"/>
      <c r="H24" s="55"/>
      <c r="I24" s="55"/>
      <c r="J24" s="55">
        <f>SUM(J17:J23)</f>
        <v>32</v>
      </c>
      <c r="K24" s="55"/>
      <c r="L24" s="55">
        <f>SUM(L17:L23)</f>
        <v>39</v>
      </c>
      <c r="M24" s="55"/>
      <c r="N24" s="55"/>
      <c r="O24" s="55"/>
      <c r="P24" s="55"/>
      <c r="Q24" s="55">
        <f>SUM(Q17:Q23)</f>
        <v>25</v>
      </c>
      <c r="R24" s="55"/>
      <c r="S24" s="55">
        <f>SUM(S17:S23)</f>
        <v>36</v>
      </c>
      <c r="T24" s="55"/>
    </row>
    <row r="25" spans="1:20" ht="13.5">
      <c r="A25" s="49" t="s">
        <v>0</v>
      </c>
      <c r="B25" s="46" t="s">
        <v>1089</v>
      </c>
      <c r="C25" s="196" t="s">
        <v>1</v>
      </c>
      <c r="D25" s="196"/>
      <c r="E25" s="196"/>
      <c r="F25" s="46" t="s">
        <v>1068</v>
      </c>
      <c r="G25" s="47"/>
      <c r="H25" s="49" t="s">
        <v>0</v>
      </c>
      <c r="I25" s="46" t="s">
        <v>819</v>
      </c>
      <c r="J25" s="196" t="s">
        <v>1</v>
      </c>
      <c r="K25" s="196"/>
      <c r="L25" s="196"/>
      <c r="M25" s="46" t="s">
        <v>817</v>
      </c>
      <c r="N25" s="47"/>
      <c r="O25" s="49" t="s">
        <v>0</v>
      </c>
      <c r="P25" s="46" t="s">
        <v>1092</v>
      </c>
      <c r="Q25" s="196" t="s">
        <v>1</v>
      </c>
      <c r="R25" s="196"/>
      <c r="S25" s="196"/>
      <c r="T25" s="46" t="s">
        <v>1068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24" t="str">
        <f>W3</f>
        <v>関東自動車Ａ</v>
      </c>
      <c r="C27" s="44">
        <v>2</v>
      </c>
      <c r="D27" s="45" t="s">
        <v>6</v>
      </c>
      <c r="E27" s="44">
        <v>3</v>
      </c>
      <c r="F27" s="38" t="str">
        <f>W1</f>
        <v>時の栖Ａ</v>
      </c>
      <c r="G27" s="47"/>
      <c r="H27" s="48">
        <v>4</v>
      </c>
      <c r="I27" s="73" t="str">
        <f>W4</f>
        <v>トキワクラブ伊豆高原Ａ</v>
      </c>
      <c r="J27" s="44">
        <v>4</v>
      </c>
      <c r="K27" s="45" t="s">
        <v>6</v>
      </c>
      <c r="L27" s="44">
        <v>1</v>
      </c>
      <c r="M27" s="38" t="str">
        <f>W2</f>
        <v>クレストンＡ</v>
      </c>
      <c r="N27" s="47"/>
      <c r="O27" s="48">
        <v>5</v>
      </c>
      <c r="P27" s="73" t="str">
        <f>W1</f>
        <v>時の栖Ａ</v>
      </c>
      <c r="Q27" s="44">
        <v>4</v>
      </c>
      <c r="R27" s="45" t="s">
        <v>6</v>
      </c>
      <c r="S27" s="44">
        <v>1</v>
      </c>
      <c r="T27" s="38" t="str">
        <f>W2</f>
        <v>クレストンＡ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46" t="s">
        <v>231</v>
      </c>
      <c r="C29" s="198">
        <v>2</v>
      </c>
      <c r="D29" s="199" t="s">
        <v>243</v>
      </c>
      <c r="E29" s="198">
        <v>8</v>
      </c>
      <c r="F29" s="46" t="s">
        <v>1083</v>
      </c>
      <c r="G29" s="47"/>
      <c r="H29" s="197" t="s">
        <v>13</v>
      </c>
      <c r="I29" s="46" t="s">
        <v>820</v>
      </c>
      <c r="J29" s="198">
        <v>6</v>
      </c>
      <c r="K29" s="199" t="s">
        <v>243</v>
      </c>
      <c r="L29" s="198">
        <v>8</v>
      </c>
      <c r="M29" s="46" t="s">
        <v>824</v>
      </c>
      <c r="N29" s="47"/>
      <c r="O29" s="197" t="s">
        <v>13</v>
      </c>
      <c r="P29" s="46" t="s">
        <v>1083</v>
      </c>
      <c r="Q29" s="198">
        <v>4</v>
      </c>
      <c r="R29" s="199" t="s">
        <v>243</v>
      </c>
      <c r="S29" s="198">
        <v>8</v>
      </c>
      <c r="T29" s="46" t="s">
        <v>828</v>
      </c>
    </row>
    <row r="30" spans="1:20" ht="13.5">
      <c r="A30" s="197"/>
      <c r="B30" s="59" t="s">
        <v>1050</v>
      </c>
      <c r="C30" s="198"/>
      <c r="D30" s="198"/>
      <c r="E30" s="198"/>
      <c r="F30" s="46" t="s">
        <v>1082</v>
      </c>
      <c r="G30" s="47"/>
      <c r="H30" s="197"/>
      <c r="I30" s="46" t="s">
        <v>821</v>
      </c>
      <c r="J30" s="198"/>
      <c r="K30" s="198"/>
      <c r="L30" s="198"/>
      <c r="M30" s="46" t="s">
        <v>825</v>
      </c>
      <c r="N30" s="47"/>
      <c r="O30" s="197"/>
      <c r="P30" s="46" t="s">
        <v>1082</v>
      </c>
      <c r="Q30" s="198"/>
      <c r="R30" s="198"/>
      <c r="S30" s="198"/>
      <c r="T30" s="59" t="s">
        <v>826</v>
      </c>
    </row>
    <row r="31" spans="1:20" ht="13.5">
      <c r="A31" s="197" t="s">
        <v>14</v>
      </c>
      <c r="B31" s="46" t="s">
        <v>1091</v>
      </c>
      <c r="C31" s="198">
        <v>8</v>
      </c>
      <c r="D31" s="199" t="s">
        <v>243</v>
      </c>
      <c r="E31" s="198">
        <v>4</v>
      </c>
      <c r="F31" s="46" t="s">
        <v>1090</v>
      </c>
      <c r="G31" s="47"/>
      <c r="H31" s="197" t="s">
        <v>14</v>
      </c>
      <c r="I31" s="46" t="s">
        <v>822</v>
      </c>
      <c r="J31" s="198">
        <v>8</v>
      </c>
      <c r="K31" s="199" t="s">
        <v>243</v>
      </c>
      <c r="L31" s="198">
        <v>4</v>
      </c>
      <c r="M31" s="59" t="s">
        <v>826</v>
      </c>
      <c r="N31" s="47"/>
      <c r="O31" s="197" t="s">
        <v>14</v>
      </c>
      <c r="P31" s="46" t="s">
        <v>1085</v>
      </c>
      <c r="Q31" s="200">
        <v>8</v>
      </c>
      <c r="R31" s="199" t="s">
        <v>243</v>
      </c>
      <c r="S31" s="200">
        <v>5</v>
      </c>
      <c r="T31" s="46" t="s">
        <v>825</v>
      </c>
    </row>
    <row r="32" spans="1:20" ht="13.5">
      <c r="A32" s="197"/>
      <c r="B32" s="46" t="s">
        <v>230</v>
      </c>
      <c r="C32" s="198"/>
      <c r="D32" s="198"/>
      <c r="E32" s="198"/>
      <c r="F32" s="46" t="s">
        <v>1085</v>
      </c>
      <c r="G32" s="47"/>
      <c r="H32" s="197"/>
      <c r="I32" s="46" t="s">
        <v>823</v>
      </c>
      <c r="J32" s="198"/>
      <c r="K32" s="198"/>
      <c r="L32" s="198"/>
      <c r="M32" s="46" t="s">
        <v>827</v>
      </c>
      <c r="N32" s="47"/>
      <c r="O32" s="197"/>
      <c r="P32" s="46" t="s">
        <v>1086</v>
      </c>
      <c r="Q32" s="200"/>
      <c r="R32" s="198"/>
      <c r="S32" s="200"/>
      <c r="T32" s="46" t="s">
        <v>827</v>
      </c>
    </row>
    <row r="33" spans="1:20" ht="13.5">
      <c r="A33" s="49" t="s">
        <v>10</v>
      </c>
      <c r="B33" s="46" t="s">
        <v>230</v>
      </c>
      <c r="C33" s="45">
        <v>1</v>
      </c>
      <c r="D33" s="46" t="s">
        <v>243</v>
      </c>
      <c r="E33" s="45">
        <v>8</v>
      </c>
      <c r="F33" s="46" t="s">
        <v>1082</v>
      </c>
      <c r="G33" s="47"/>
      <c r="H33" s="49" t="s">
        <v>10</v>
      </c>
      <c r="I33" s="46" t="s">
        <v>820</v>
      </c>
      <c r="J33" s="45">
        <v>8</v>
      </c>
      <c r="K33" s="46" t="s">
        <v>243</v>
      </c>
      <c r="L33" s="45">
        <v>4</v>
      </c>
      <c r="M33" s="46" t="s">
        <v>828</v>
      </c>
      <c r="N33" s="47"/>
      <c r="O33" s="49" t="s">
        <v>10</v>
      </c>
      <c r="P33" s="46" t="s">
        <v>1082</v>
      </c>
      <c r="Q33" s="44">
        <v>8</v>
      </c>
      <c r="R33" s="46" t="s">
        <v>243</v>
      </c>
      <c r="S33" s="44">
        <v>5</v>
      </c>
      <c r="T33" s="46" t="s">
        <v>828</v>
      </c>
    </row>
    <row r="34" spans="1:20" ht="13.5">
      <c r="A34" s="49" t="s">
        <v>11</v>
      </c>
      <c r="B34" s="46" t="s">
        <v>231</v>
      </c>
      <c r="C34" s="45">
        <v>7</v>
      </c>
      <c r="D34" s="46" t="s">
        <v>243</v>
      </c>
      <c r="E34" s="45">
        <v>9</v>
      </c>
      <c r="F34" s="46" t="s">
        <v>1085</v>
      </c>
      <c r="G34" s="47"/>
      <c r="H34" s="49" t="s">
        <v>11</v>
      </c>
      <c r="I34" s="46" t="s">
        <v>823</v>
      </c>
      <c r="J34" s="45">
        <v>8</v>
      </c>
      <c r="K34" s="46" t="s">
        <v>243</v>
      </c>
      <c r="L34" s="45">
        <v>5</v>
      </c>
      <c r="M34" s="46" t="s">
        <v>826</v>
      </c>
      <c r="N34" s="47"/>
      <c r="O34" s="49" t="s">
        <v>11</v>
      </c>
      <c r="P34" s="46" t="s">
        <v>1083</v>
      </c>
      <c r="Q34" s="45">
        <v>9</v>
      </c>
      <c r="R34" s="46" t="s">
        <v>243</v>
      </c>
      <c r="S34" s="45">
        <v>7</v>
      </c>
      <c r="T34" s="46" t="s">
        <v>825</v>
      </c>
    </row>
    <row r="35" spans="1:20" ht="13.5">
      <c r="A35" s="49" t="s">
        <v>12</v>
      </c>
      <c r="B35" s="59" t="s">
        <v>1050</v>
      </c>
      <c r="C35" s="45">
        <v>8</v>
      </c>
      <c r="D35" s="46" t="s">
        <v>243</v>
      </c>
      <c r="E35" s="45">
        <v>4</v>
      </c>
      <c r="F35" s="46" t="s">
        <v>1086</v>
      </c>
      <c r="G35" s="47"/>
      <c r="H35" s="49" t="s">
        <v>12</v>
      </c>
      <c r="I35" s="46" t="s">
        <v>821</v>
      </c>
      <c r="J35" s="45">
        <v>8</v>
      </c>
      <c r="K35" s="46" t="s">
        <v>243</v>
      </c>
      <c r="L35" s="45">
        <v>3</v>
      </c>
      <c r="M35" s="46" t="s">
        <v>827</v>
      </c>
      <c r="N35" s="47"/>
      <c r="O35" s="49" t="s">
        <v>12</v>
      </c>
      <c r="P35" s="46" t="s">
        <v>1085</v>
      </c>
      <c r="Q35" s="45">
        <v>8</v>
      </c>
      <c r="R35" s="46" t="s">
        <v>243</v>
      </c>
      <c r="S35" s="45">
        <v>2</v>
      </c>
      <c r="T35" s="46" t="s">
        <v>824</v>
      </c>
    </row>
    <row r="36" spans="1:20" ht="13.5">
      <c r="A36" s="55"/>
      <c r="B36" s="55"/>
      <c r="C36" s="55">
        <f>SUM(C29:C35)</f>
        <v>26</v>
      </c>
      <c r="D36" s="55"/>
      <c r="E36" s="55">
        <f>SUM(E29:E35)</f>
        <v>33</v>
      </c>
      <c r="F36" s="55"/>
      <c r="G36" s="55"/>
      <c r="H36" s="55"/>
      <c r="I36" s="55"/>
      <c r="J36" s="55">
        <f>SUM(J29:J35)</f>
        <v>38</v>
      </c>
      <c r="K36" s="55"/>
      <c r="L36" s="55">
        <f>SUM(L29:L35)</f>
        <v>24</v>
      </c>
      <c r="M36" s="55"/>
      <c r="N36" s="55"/>
      <c r="O36" s="55"/>
      <c r="P36" s="55"/>
      <c r="Q36" s="55">
        <f>SUM(Q29:Q35)</f>
        <v>37</v>
      </c>
      <c r="R36" s="55"/>
      <c r="S36" s="55">
        <f>SUM(S29:S35)</f>
        <v>27</v>
      </c>
      <c r="T36" s="55"/>
    </row>
    <row r="37" spans="1:20" ht="13.5">
      <c r="A37" s="49" t="s">
        <v>0</v>
      </c>
      <c r="B37" s="46" t="s">
        <v>326</v>
      </c>
      <c r="C37" s="196" t="s">
        <v>1</v>
      </c>
      <c r="D37" s="196"/>
      <c r="E37" s="196"/>
      <c r="F37" s="46" t="s">
        <v>225</v>
      </c>
      <c r="G37" s="47"/>
      <c r="H37" s="56"/>
      <c r="I37" s="57"/>
      <c r="J37" s="56"/>
      <c r="K37" s="56"/>
      <c r="L37" s="56"/>
      <c r="M37" s="57"/>
      <c r="N37" s="47"/>
      <c r="O37" s="56"/>
      <c r="P37" s="57"/>
      <c r="Q37" s="56"/>
      <c r="R37" s="56"/>
      <c r="S37" s="56"/>
      <c r="T37" s="5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24" t="str">
        <f>W3</f>
        <v>関東自動車Ａ</v>
      </c>
      <c r="C39" s="44">
        <v>1</v>
      </c>
      <c r="D39" s="45" t="s">
        <v>6</v>
      </c>
      <c r="E39" s="44">
        <v>4</v>
      </c>
      <c r="F39" s="38" t="str">
        <f>W5</f>
        <v>ミナミテニスクラブＡ</v>
      </c>
      <c r="G39" s="47"/>
      <c r="H39" s="56"/>
      <c r="I39" s="57"/>
      <c r="J39" s="57"/>
      <c r="K39" s="62"/>
      <c r="L39" s="57"/>
      <c r="M39" s="57"/>
      <c r="N39" s="47"/>
      <c r="O39" s="56"/>
      <c r="P39" s="57"/>
      <c r="Q39" s="57"/>
      <c r="R39" s="56"/>
      <c r="S39" s="57"/>
      <c r="T39" s="5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56"/>
      <c r="J40" s="51" t="s">
        <v>1100</v>
      </c>
      <c r="K40" s="51" t="s">
        <v>1101</v>
      </c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46" t="s">
        <v>230</v>
      </c>
      <c r="C41" s="198">
        <v>8</v>
      </c>
      <c r="D41" s="199" t="s">
        <v>243</v>
      </c>
      <c r="E41" s="198">
        <v>3</v>
      </c>
      <c r="F41" s="46" t="s">
        <v>226</v>
      </c>
      <c r="G41" s="47"/>
      <c r="H41" s="56"/>
      <c r="I41" s="51" t="s">
        <v>1098</v>
      </c>
      <c r="J41" s="118">
        <f>L12+L24+Q36+J36</f>
        <v>132</v>
      </c>
      <c r="K41" s="118">
        <f>J12+J24+L36+S36</f>
        <v>117</v>
      </c>
      <c r="L41" s="56"/>
      <c r="M41" s="57"/>
      <c r="N41" s="47"/>
      <c r="O41" s="56"/>
      <c r="P41" s="57"/>
      <c r="Q41" s="56"/>
      <c r="R41" s="56"/>
      <c r="S41" s="56"/>
      <c r="T41" s="57"/>
    </row>
    <row r="42" spans="1:20" ht="13.5">
      <c r="A42" s="197"/>
      <c r="B42" s="46" t="s">
        <v>231</v>
      </c>
      <c r="C42" s="198"/>
      <c r="D42" s="198"/>
      <c r="E42" s="198"/>
      <c r="F42" s="46" t="s">
        <v>953</v>
      </c>
      <c r="G42" s="47"/>
      <c r="H42" s="56"/>
      <c r="I42" s="51" t="s">
        <v>1099</v>
      </c>
      <c r="J42" s="118">
        <f>C24+J24+E36+E48</f>
        <v>132</v>
      </c>
      <c r="K42" s="118">
        <f>E24+L24+C36+C48</f>
        <v>115</v>
      </c>
      <c r="L42" s="56"/>
      <c r="M42" s="57"/>
      <c r="N42" s="47"/>
      <c r="O42" s="56"/>
      <c r="P42" s="57"/>
      <c r="Q42" s="56"/>
      <c r="R42" s="56"/>
      <c r="S42" s="56"/>
      <c r="T42" s="57"/>
    </row>
    <row r="43" spans="1:20" ht="13.5">
      <c r="A43" s="197" t="s">
        <v>14</v>
      </c>
      <c r="B43" s="46" t="s">
        <v>951</v>
      </c>
      <c r="C43" s="198">
        <v>5</v>
      </c>
      <c r="D43" s="199" t="s">
        <v>243</v>
      </c>
      <c r="E43" s="198">
        <v>8</v>
      </c>
      <c r="F43" s="59" t="s">
        <v>227</v>
      </c>
      <c r="G43" s="47"/>
      <c r="H43" s="56"/>
      <c r="I43" s="57"/>
      <c r="J43" s="56"/>
      <c r="K43" s="56"/>
      <c r="L43" s="56"/>
      <c r="M43" s="57"/>
      <c r="N43" s="47"/>
      <c r="O43" s="56"/>
      <c r="P43" s="57"/>
      <c r="Q43" s="56"/>
      <c r="R43" s="56"/>
      <c r="S43" s="56"/>
      <c r="T43" s="57"/>
    </row>
    <row r="44" spans="1:20" ht="13.5">
      <c r="A44" s="197"/>
      <c r="B44" s="46" t="s">
        <v>232</v>
      </c>
      <c r="C44" s="198"/>
      <c r="D44" s="198"/>
      <c r="E44" s="198"/>
      <c r="F44" s="46" t="s">
        <v>228</v>
      </c>
      <c r="G44" s="47"/>
      <c r="H44" s="56"/>
      <c r="I44" s="57"/>
      <c r="J44" s="56"/>
      <c r="K44" s="56"/>
      <c r="L44" s="56"/>
      <c r="M44" s="57"/>
      <c r="N44" s="47"/>
      <c r="O44" s="56"/>
      <c r="P44" s="57"/>
      <c r="Q44" s="56"/>
      <c r="R44" s="56"/>
      <c r="S44" s="56"/>
      <c r="T44" s="57"/>
    </row>
    <row r="45" spans="1:20" ht="13.5">
      <c r="A45" s="49" t="s">
        <v>10</v>
      </c>
      <c r="B45" s="46" t="s">
        <v>230</v>
      </c>
      <c r="C45" s="45">
        <v>4</v>
      </c>
      <c r="D45" s="46" t="s">
        <v>243</v>
      </c>
      <c r="E45" s="45">
        <v>8</v>
      </c>
      <c r="F45" s="46" t="s">
        <v>228</v>
      </c>
      <c r="G45" s="47"/>
      <c r="H45" s="56"/>
      <c r="I45" s="57"/>
      <c r="J45" s="56"/>
      <c r="K45" s="56"/>
      <c r="L45" s="56"/>
      <c r="M45" s="57"/>
      <c r="N45" s="47"/>
      <c r="O45" s="56"/>
      <c r="P45" s="57"/>
      <c r="Q45" s="56"/>
      <c r="R45" s="56"/>
      <c r="S45" s="56"/>
      <c r="T45" s="57"/>
    </row>
    <row r="46" spans="1:20" ht="13.5">
      <c r="A46" s="49" t="s">
        <v>11</v>
      </c>
      <c r="B46" s="46" t="s">
        <v>951</v>
      </c>
      <c r="C46" s="45">
        <v>7</v>
      </c>
      <c r="D46" s="46" t="s">
        <v>243</v>
      </c>
      <c r="E46" s="45">
        <v>9</v>
      </c>
      <c r="F46" s="46" t="s">
        <v>227</v>
      </c>
      <c r="G46" s="47"/>
      <c r="H46" s="56"/>
      <c r="I46" s="57"/>
      <c r="J46" s="56"/>
      <c r="K46" s="56"/>
      <c r="L46" s="56"/>
      <c r="M46" s="57"/>
      <c r="N46" s="47"/>
      <c r="O46" s="56"/>
      <c r="P46" s="57"/>
      <c r="Q46" s="56"/>
      <c r="R46" s="56"/>
      <c r="S46" s="56"/>
      <c r="T46" s="57"/>
    </row>
    <row r="47" spans="1:20" ht="13.5">
      <c r="A47" s="49" t="s">
        <v>12</v>
      </c>
      <c r="B47" s="46" t="s">
        <v>952</v>
      </c>
      <c r="C47" s="45">
        <v>2</v>
      </c>
      <c r="D47" s="46" t="s">
        <v>243</v>
      </c>
      <c r="E47" s="45">
        <v>8</v>
      </c>
      <c r="F47" s="59" t="s">
        <v>229</v>
      </c>
      <c r="G47" s="47"/>
      <c r="H47" s="56"/>
      <c r="I47" s="57"/>
      <c r="J47" s="56"/>
      <c r="K47" s="56"/>
      <c r="L47" s="56"/>
      <c r="M47" s="57"/>
      <c r="N47" s="47"/>
      <c r="O47" s="56"/>
      <c r="P47" s="57"/>
      <c r="Q47" s="56"/>
      <c r="R47" s="56"/>
      <c r="S47" s="56"/>
      <c r="T47" s="57"/>
    </row>
    <row r="48" spans="1:20" ht="13.5">
      <c r="A48" s="55"/>
      <c r="B48" s="55"/>
      <c r="C48" s="55">
        <f>SUM(C41:C47)</f>
        <v>26</v>
      </c>
      <c r="D48" s="55"/>
      <c r="E48" s="55">
        <f>SUM(E41:E47)</f>
        <v>36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5">
    <mergeCell ref="W5:Y5"/>
    <mergeCell ref="W1:Y1"/>
    <mergeCell ref="W2:Y2"/>
    <mergeCell ref="W3:Y3"/>
    <mergeCell ref="W4:Y4"/>
    <mergeCell ref="A41:A42"/>
    <mergeCell ref="C41:C42"/>
    <mergeCell ref="D41:D42"/>
    <mergeCell ref="A43:A44"/>
    <mergeCell ref="C43:C44"/>
    <mergeCell ref="D43:D44"/>
    <mergeCell ref="C37:E37"/>
    <mergeCell ref="C38:E38"/>
    <mergeCell ref="C40:E40"/>
    <mergeCell ref="E43:E44"/>
    <mergeCell ref="E41:E42"/>
    <mergeCell ref="S31:S32"/>
    <mergeCell ref="H31:H32"/>
    <mergeCell ref="J31:J32"/>
    <mergeCell ref="K31:K32"/>
    <mergeCell ref="L31:L32"/>
    <mergeCell ref="R31:R32"/>
    <mergeCell ref="O31:O32"/>
    <mergeCell ref="Q31:Q32"/>
    <mergeCell ref="Q29:Q30"/>
    <mergeCell ref="R29:R30"/>
    <mergeCell ref="S29:S30"/>
    <mergeCell ref="H29:H30"/>
    <mergeCell ref="J29:J30"/>
    <mergeCell ref="K29:K30"/>
    <mergeCell ref="L29:L30"/>
    <mergeCell ref="O29:O30"/>
    <mergeCell ref="A29:A30"/>
    <mergeCell ref="C29:C30"/>
    <mergeCell ref="D29:D30"/>
    <mergeCell ref="E29:E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A31:A32"/>
    <mergeCell ref="C31:C32"/>
    <mergeCell ref="D31:D32"/>
    <mergeCell ref="E31:E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8"/>
  <sheetViews>
    <sheetView zoomScale="75" zoomScaleNormal="75" workbookViewId="0" topLeftCell="A1">
      <selection activeCell="X15" sqref="X15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5" ht="13.5">
      <c r="A1" s="49" t="s">
        <v>0</v>
      </c>
      <c r="B1" s="93" t="s">
        <v>388</v>
      </c>
      <c r="C1" s="196" t="s">
        <v>1</v>
      </c>
      <c r="D1" s="196"/>
      <c r="E1" s="196"/>
      <c r="F1" s="93" t="s">
        <v>954</v>
      </c>
      <c r="G1" s="47"/>
      <c r="H1" s="49" t="s">
        <v>0</v>
      </c>
      <c r="I1" s="93" t="s">
        <v>1114</v>
      </c>
      <c r="J1" s="196" t="s">
        <v>1</v>
      </c>
      <c r="K1" s="196"/>
      <c r="L1" s="196"/>
      <c r="M1" s="93" t="s">
        <v>1094</v>
      </c>
      <c r="N1" s="47"/>
      <c r="O1" s="49" t="s">
        <v>0</v>
      </c>
      <c r="P1" s="93" t="s">
        <v>1014</v>
      </c>
      <c r="Q1" s="196" t="s">
        <v>1</v>
      </c>
      <c r="R1" s="196"/>
      <c r="S1" s="196"/>
      <c r="T1" s="93" t="s">
        <v>790</v>
      </c>
      <c r="V1" s="51">
        <v>1</v>
      </c>
      <c r="W1" s="82" t="s">
        <v>37</v>
      </c>
      <c r="X1" s="83"/>
      <c r="Y1" s="84"/>
    </row>
    <row r="2" spans="1:25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51">
        <v>2</v>
      </c>
      <c r="W2" s="80" t="s">
        <v>430</v>
      </c>
      <c r="X2" s="80"/>
      <c r="Y2" s="81"/>
    </row>
    <row r="3" spans="1:25" ht="13.5">
      <c r="A3" s="48">
        <v>1</v>
      </c>
      <c r="B3" s="94" t="str">
        <f>W1</f>
        <v>東レＡ</v>
      </c>
      <c r="C3" s="44">
        <v>2</v>
      </c>
      <c r="D3" s="45" t="s">
        <v>6</v>
      </c>
      <c r="E3" s="44">
        <v>3</v>
      </c>
      <c r="F3" s="95" t="str">
        <f>W4</f>
        <v>キヤノンＡ</v>
      </c>
      <c r="G3" s="47"/>
      <c r="H3" s="48">
        <v>1</v>
      </c>
      <c r="I3" s="96" t="str">
        <f>W2</f>
        <v>ＥＶＥＮ－Ａ</v>
      </c>
      <c r="J3" s="44">
        <v>0</v>
      </c>
      <c r="K3" s="45" t="s">
        <v>6</v>
      </c>
      <c r="L3" s="44">
        <v>5</v>
      </c>
      <c r="M3" s="93" t="str">
        <f>W5</f>
        <v>イカイ－Ａ</v>
      </c>
      <c r="N3" s="47"/>
      <c r="O3" s="48">
        <v>2</v>
      </c>
      <c r="P3" s="94" t="str">
        <f>W5</f>
        <v>イカイ－Ａ</v>
      </c>
      <c r="Q3" s="44">
        <v>5</v>
      </c>
      <c r="R3" s="45" t="s">
        <v>6</v>
      </c>
      <c r="S3" s="44">
        <v>0</v>
      </c>
      <c r="T3" s="95" t="str">
        <f>W1</f>
        <v>東レＡ</v>
      </c>
      <c r="V3" s="51">
        <v>3</v>
      </c>
      <c r="W3" s="80" t="s">
        <v>431</v>
      </c>
      <c r="X3" s="80"/>
      <c r="Y3" s="81"/>
    </row>
    <row r="4" spans="1:25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51">
        <v>4</v>
      </c>
      <c r="W4" s="77" t="s">
        <v>814</v>
      </c>
      <c r="X4" s="78"/>
      <c r="Y4" s="79"/>
    </row>
    <row r="5" spans="1:25" ht="13.5">
      <c r="A5" s="197" t="s">
        <v>13</v>
      </c>
      <c r="B5" s="93" t="s">
        <v>389</v>
      </c>
      <c r="C5" s="198">
        <v>8</v>
      </c>
      <c r="D5" s="201" t="s">
        <v>340</v>
      </c>
      <c r="E5" s="198">
        <v>0</v>
      </c>
      <c r="F5" s="93" t="s">
        <v>390</v>
      </c>
      <c r="G5" s="47"/>
      <c r="H5" s="197" t="s">
        <v>13</v>
      </c>
      <c r="I5" s="93" t="s">
        <v>416</v>
      </c>
      <c r="J5" s="198">
        <v>5</v>
      </c>
      <c r="K5" s="201" t="s">
        <v>340</v>
      </c>
      <c r="L5" s="198">
        <v>8</v>
      </c>
      <c r="M5" s="59" t="s">
        <v>426</v>
      </c>
      <c r="N5" s="47"/>
      <c r="O5" s="197" t="s">
        <v>13</v>
      </c>
      <c r="P5" s="93" t="s">
        <v>422</v>
      </c>
      <c r="Q5" s="198">
        <v>8</v>
      </c>
      <c r="R5" s="201" t="s">
        <v>340</v>
      </c>
      <c r="S5" s="198">
        <v>1</v>
      </c>
      <c r="T5" s="93" t="s">
        <v>389</v>
      </c>
      <c r="V5" s="51">
        <v>5</v>
      </c>
      <c r="W5" s="74" t="s">
        <v>391</v>
      </c>
      <c r="X5" s="74"/>
      <c r="Y5" s="75"/>
    </row>
    <row r="6" spans="1:21" ht="13.5">
      <c r="A6" s="197"/>
      <c r="B6" s="93" t="s">
        <v>392</v>
      </c>
      <c r="C6" s="198"/>
      <c r="D6" s="198"/>
      <c r="E6" s="198"/>
      <c r="F6" s="93" t="s">
        <v>393</v>
      </c>
      <c r="G6" s="47"/>
      <c r="H6" s="197"/>
      <c r="I6" s="93" t="s">
        <v>414</v>
      </c>
      <c r="J6" s="198"/>
      <c r="K6" s="198"/>
      <c r="L6" s="198"/>
      <c r="M6" s="93" t="s">
        <v>1016</v>
      </c>
      <c r="N6" s="47"/>
      <c r="O6" s="197"/>
      <c r="P6" s="93" t="s">
        <v>424</v>
      </c>
      <c r="Q6" s="198"/>
      <c r="R6" s="198"/>
      <c r="S6" s="198"/>
      <c r="T6" s="93" t="s">
        <v>392</v>
      </c>
      <c r="U6" s="86" t="s">
        <v>117</v>
      </c>
    </row>
    <row r="7" spans="1:23" ht="13.5">
      <c r="A7" s="197" t="s">
        <v>14</v>
      </c>
      <c r="B7" s="93" t="s">
        <v>394</v>
      </c>
      <c r="C7" s="198">
        <v>2</v>
      </c>
      <c r="D7" s="201" t="s">
        <v>395</v>
      </c>
      <c r="E7" s="198">
        <v>8</v>
      </c>
      <c r="F7" s="93" t="s">
        <v>396</v>
      </c>
      <c r="G7" s="47"/>
      <c r="H7" s="197" t="s">
        <v>14</v>
      </c>
      <c r="I7" s="93" t="s">
        <v>412</v>
      </c>
      <c r="J7" s="198">
        <v>0</v>
      </c>
      <c r="K7" s="201" t="s">
        <v>395</v>
      </c>
      <c r="L7" s="198">
        <v>8</v>
      </c>
      <c r="M7" s="93" t="s">
        <v>422</v>
      </c>
      <c r="N7" s="47"/>
      <c r="O7" s="197" t="s">
        <v>14</v>
      </c>
      <c r="P7" s="59" t="s">
        <v>426</v>
      </c>
      <c r="Q7" s="198">
        <v>8</v>
      </c>
      <c r="R7" s="201" t="s">
        <v>395</v>
      </c>
      <c r="S7" s="198">
        <v>0</v>
      </c>
      <c r="T7" s="93" t="s">
        <v>394</v>
      </c>
      <c r="U7" s="51">
        <v>1</v>
      </c>
      <c r="V7" s="85" t="s">
        <v>397</v>
      </c>
      <c r="W7" s="85" t="s">
        <v>398</v>
      </c>
    </row>
    <row r="8" spans="1:23" ht="13.5">
      <c r="A8" s="197"/>
      <c r="B8" s="93" t="s">
        <v>399</v>
      </c>
      <c r="C8" s="198"/>
      <c r="D8" s="198"/>
      <c r="E8" s="198"/>
      <c r="F8" s="93" t="s">
        <v>400</v>
      </c>
      <c r="G8" s="47"/>
      <c r="H8" s="197"/>
      <c r="I8" s="93" t="s">
        <v>1095</v>
      </c>
      <c r="J8" s="198"/>
      <c r="K8" s="198"/>
      <c r="L8" s="198"/>
      <c r="M8" s="93" t="s">
        <v>956</v>
      </c>
      <c r="N8" s="47"/>
      <c r="O8" s="197"/>
      <c r="P8" s="93" t="s">
        <v>1016</v>
      </c>
      <c r="Q8" s="198"/>
      <c r="R8" s="198"/>
      <c r="S8" s="198"/>
      <c r="T8" s="93" t="s">
        <v>406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93" t="s">
        <v>392</v>
      </c>
      <c r="C9" s="45">
        <v>8</v>
      </c>
      <c r="D9" s="93" t="s">
        <v>401</v>
      </c>
      <c r="E9" s="45">
        <v>9</v>
      </c>
      <c r="F9" s="93" t="s">
        <v>402</v>
      </c>
      <c r="G9" s="47"/>
      <c r="H9" s="49" t="s">
        <v>10</v>
      </c>
      <c r="I9" s="93" t="s">
        <v>1095</v>
      </c>
      <c r="J9" s="45">
        <v>1</v>
      </c>
      <c r="K9" s="93" t="s">
        <v>401</v>
      </c>
      <c r="L9" s="45">
        <v>8</v>
      </c>
      <c r="M9" s="93" t="s">
        <v>422</v>
      </c>
      <c r="N9" s="47"/>
      <c r="O9" s="49" t="s">
        <v>10</v>
      </c>
      <c r="P9" s="93" t="s">
        <v>422</v>
      </c>
      <c r="Q9" s="45">
        <v>8</v>
      </c>
      <c r="R9" s="93" t="s">
        <v>401</v>
      </c>
      <c r="S9" s="45">
        <v>4</v>
      </c>
      <c r="T9" s="93" t="s">
        <v>392</v>
      </c>
      <c r="U9" s="51">
        <v>3</v>
      </c>
      <c r="V9" s="85" t="s">
        <v>403</v>
      </c>
      <c r="W9" s="85" t="s">
        <v>404</v>
      </c>
    </row>
    <row r="10" spans="1:23" ht="13.5">
      <c r="A10" s="49" t="s">
        <v>11</v>
      </c>
      <c r="B10" s="93" t="s">
        <v>389</v>
      </c>
      <c r="C10" s="45">
        <v>8</v>
      </c>
      <c r="D10" s="93" t="s">
        <v>340</v>
      </c>
      <c r="E10" s="45">
        <v>5</v>
      </c>
      <c r="F10" s="93" t="s">
        <v>405</v>
      </c>
      <c r="G10" s="47"/>
      <c r="H10" s="49" t="s">
        <v>11</v>
      </c>
      <c r="I10" s="93" t="s">
        <v>414</v>
      </c>
      <c r="J10" s="45">
        <v>1</v>
      </c>
      <c r="K10" s="93" t="s">
        <v>340</v>
      </c>
      <c r="L10" s="45">
        <v>8</v>
      </c>
      <c r="M10" s="59" t="s">
        <v>957</v>
      </c>
      <c r="N10" s="47"/>
      <c r="O10" s="49" t="s">
        <v>11</v>
      </c>
      <c r="P10" s="59" t="s">
        <v>957</v>
      </c>
      <c r="Q10" s="45">
        <v>8</v>
      </c>
      <c r="R10" s="93" t="s">
        <v>340</v>
      </c>
      <c r="S10" s="45">
        <v>1</v>
      </c>
      <c r="T10" s="93" t="s">
        <v>406</v>
      </c>
      <c r="U10" s="51">
        <v>4</v>
      </c>
      <c r="V10" s="85" t="s">
        <v>113</v>
      </c>
      <c r="W10" s="85" t="s">
        <v>114</v>
      </c>
    </row>
    <row r="11" spans="1:23" ht="13.5">
      <c r="A11" s="49" t="s">
        <v>12</v>
      </c>
      <c r="B11" s="93" t="s">
        <v>406</v>
      </c>
      <c r="C11" s="45">
        <v>3</v>
      </c>
      <c r="D11" s="93" t="s">
        <v>407</v>
      </c>
      <c r="E11" s="45">
        <v>8</v>
      </c>
      <c r="F11" s="93" t="s">
        <v>408</v>
      </c>
      <c r="G11" s="47"/>
      <c r="H11" s="49" t="s">
        <v>12</v>
      </c>
      <c r="I11" s="93" t="s">
        <v>416</v>
      </c>
      <c r="J11" s="45">
        <v>1</v>
      </c>
      <c r="K11" s="93" t="s">
        <v>407</v>
      </c>
      <c r="L11" s="45">
        <v>8</v>
      </c>
      <c r="M11" s="59" t="s">
        <v>426</v>
      </c>
      <c r="N11" s="47"/>
      <c r="O11" s="49" t="s">
        <v>12</v>
      </c>
      <c r="P11" s="93" t="s">
        <v>956</v>
      </c>
      <c r="Q11" s="45">
        <v>8</v>
      </c>
      <c r="R11" s="93" t="s">
        <v>407</v>
      </c>
      <c r="S11" s="45">
        <v>3</v>
      </c>
      <c r="T11" s="93" t="s">
        <v>418</v>
      </c>
      <c r="U11" s="51">
        <v>5</v>
      </c>
      <c r="V11" s="85" t="s">
        <v>115</v>
      </c>
      <c r="W11" s="85" t="s">
        <v>116</v>
      </c>
    </row>
    <row r="12" spans="1:20" ht="13.5">
      <c r="A12" s="55"/>
      <c r="B12" s="55"/>
      <c r="C12" s="55">
        <f>SUM(C5:C11)</f>
        <v>29</v>
      </c>
      <c r="D12" s="55"/>
      <c r="E12" s="55">
        <f>SUM(E5:E11)</f>
        <v>30</v>
      </c>
      <c r="F12" s="55"/>
      <c r="G12" s="55"/>
      <c r="H12" s="55"/>
      <c r="I12" s="55"/>
      <c r="J12" s="55">
        <f>SUM(J5:J11)</f>
        <v>8</v>
      </c>
      <c r="K12" s="55"/>
      <c r="L12" s="55">
        <f>SUM(L5:L11)</f>
        <v>40</v>
      </c>
      <c r="M12" s="55"/>
      <c r="N12" s="55"/>
      <c r="O12" s="55"/>
      <c r="P12" s="55"/>
      <c r="Q12" s="55">
        <f>SUM(Q5:Q11)</f>
        <v>40</v>
      </c>
      <c r="R12" s="55"/>
      <c r="S12" s="55">
        <f>SUM(S5:S11)</f>
        <v>9</v>
      </c>
      <c r="T12" s="55"/>
    </row>
    <row r="13" spans="1:20" ht="13.5">
      <c r="A13" s="49" t="s">
        <v>0</v>
      </c>
      <c r="B13" s="93" t="s">
        <v>830</v>
      </c>
      <c r="C13" s="196" t="s">
        <v>1</v>
      </c>
      <c r="D13" s="196"/>
      <c r="E13" s="196"/>
      <c r="F13" s="93" t="s">
        <v>954</v>
      </c>
      <c r="G13" s="47"/>
      <c r="H13" s="49" t="s">
        <v>0</v>
      </c>
      <c r="I13" s="93" t="s">
        <v>1093</v>
      </c>
      <c r="J13" s="196" t="s">
        <v>1</v>
      </c>
      <c r="K13" s="196"/>
      <c r="L13" s="196"/>
      <c r="M13" s="93" t="s">
        <v>1094</v>
      </c>
      <c r="N13" s="47"/>
      <c r="O13" s="49" t="s">
        <v>0</v>
      </c>
      <c r="P13" s="93" t="s">
        <v>1114</v>
      </c>
      <c r="Q13" s="196" t="s">
        <v>1</v>
      </c>
      <c r="R13" s="196"/>
      <c r="S13" s="196"/>
      <c r="T13" s="93" t="s">
        <v>1115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3" ht="13.5">
      <c r="A15" s="48">
        <v>2</v>
      </c>
      <c r="B15" s="96" t="str">
        <f>W4</f>
        <v>キヤノンＡ</v>
      </c>
      <c r="C15" s="44">
        <v>2</v>
      </c>
      <c r="D15" s="45" t="s">
        <v>6</v>
      </c>
      <c r="E15" s="44">
        <v>3</v>
      </c>
      <c r="F15" s="93" t="str">
        <f>W3</f>
        <v>ＳＭＴＣ－Ａ</v>
      </c>
      <c r="G15" s="47"/>
      <c r="H15" s="48">
        <v>3</v>
      </c>
      <c r="I15" s="96" t="str">
        <f>W2</f>
        <v>ＥＶＥＮ－Ａ</v>
      </c>
      <c r="J15" s="44">
        <v>5</v>
      </c>
      <c r="K15" s="45" t="s">
        <v>6</v>
      </c>
      <c r="L15" s="44">
        <v>0</v>
      </c>
      <c r="M15" s="93" t="str">
        <f>W3</f>
        <v>ＳＭＴＣ－Ａ</v>
      </c>
      <c r="N15" s="47"/>
      <c r="O15" s="48">
        <v>3</v>
      </c>
      <c r="P15" s="94" t="str">
        <f>W5</f>
        <v>イカイ－Ａ</v>
      </c>
      <c r="Q15" s="44">
        <v>4</v>
      </c>
      <c r="R15" s="45" t="s">
        <v>6</v>
      </c>
      <c r="S15" s="44">
        <v>1</v>
      </c>
      <c r="T15" s="95" t="str">
        <f>W4</f>
        <v>キヤノンＡ</v>
      </c>
      <c r="V15" s="51" t="str">
        <f>W1</f>
        <v>東レＡ</v>
      </c>
      <c r="W15" s="51">
        <f>SUM(E12,Q12,C36,S36)</f>
        <v>130</v>
      </c>
    </row>
    <row r="16" spans="1:23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  <c r="V16" s="51" t="str">
        <f>W3</f>
        <v>ＳＭＴＣ－Ａ</v>
      </c>
      <c r="W16" s="51">
        <f>SUM(C24,J24,E36,E48)</f>
        <v>141</v>
      </c>
    </row>
    <row r="17" spans="1:23" ht="13.5">
      <c r="A17" s="197" t="s">
        <v>13</v>
      </c>
      <c r="B17" s="93" t="s">
        <v>415</v>
      </c>
      <c r="C17" s="198">
        <v>4</v>
      </c>
      <c r="D17" s="199" t="s">
        <v>243</v>
      </c>
      <c r="E17" s="198">
        <v>8</v>
      </c>
      <c r="F17" s="59" t="s">
        <v>427</v>
      </c>
      <c r="G17" s="47"/>
      <c r="H17" s="197" t="s">
        <v>13</v>
      </c>
      <c r="I17" s="93" t="s">
        <v>416</v>
      </c>
      <c r="J17" s="198">
        <v>8</v>
      </c>
      <c r="K17" s="201" t="s">
        <v>340</v>
      </c>
      <c r="L17" s="198">
        <v>3</v>
      </c>
      <c r="M17" s="93" t="s">
        <v>831</v>
      </c>
      <c r="N17" s="47"/>
      <c r="O17" s="197" t="s">
        <v>13</v>
      </c>
      <c r="P17" s="93" t="s">
        <v>422</v>
      </c>
      <c r="Q17" s="198">
        <v>8</v>
      </c>
      <c r="R17" s="201" t="s">
        <v>340</v>
      </c>
      <c r="S17" s="198">
        <v>1</v>
      </c>
      <c r="T17" s="93" t="s">
        <v>415</v>
      </c>
      <c r="V17" s="51" t="str">
        <f>W4</f>
        <v>キヤノンＡ</v>
      </c>
      <c r="W17" s="51">
        <f>SUM(C12,E24,Q24,L36)</f>
        <v>134</v>
      </c>
    </row>
    <row r="18" spans="1:20" ht="13.5">
      <c r="A18" s="197"/>
      <c r="B18" s="93" t="s">
        <v>393</v>
      </c>
      <c r="C18" s="198"/>
      <c r="D18" s="198"/>
      <c r="E18" s="198"/>
      <c r="F18" s="93" t="s">
        <v>425</v>
      </c>
      <c r="G18" s="47"/>
      <c r="H18" s="197"/>
      <c r="I18" s="93" t="s">
        <v>1095</v>
      </c>
      <c r="J18" s="198"/>
      <c r="K18" s="198"/>
      <c r="L18" s="198"/>
      <c r="M18" s="93" t="s">
        <v>423</v>
      </c>
      <c r="N18" s="47"/>
      <c r="O18" s="197"/>
      <c r="P18" s="93" t="s">
        <v>956</v>
      </c>
      <c r="Q18" s="198"/>
      <c r="R18" s="198"/>
      <c r="S18" s="198"/>
      <c r="T18" s="93" t="s">
        <v>393</v>
      </c>
    </row>
    <row r="19" spans="1:20" ht="13.5">
      <c r="A19" s="197" t="s">
        <v>14</v>
      </c>
      <c r="B19" s="93" t="s">
        <v>396</v>
      </c>
      <c r="C19" s="198">
        <v>8</v>
      </c>
      <c r="D19" s="199" t="s">
        <v>243</v>
      </c>
      <c r="E19" s="198">
        <v>5</v>
      </c>
      <c r="F19" s="93" t="s">
        <v>423</v>
      </c>
      <c r="G19" s="47"/>
      <c r="H19" s="197" t="s">
        <v>14</v>
      </c>
      <c r="I19" s="93" t="s">
        <v>414</v>
      </c>
      <c r="J19" s="198">
        <v>8</v>
      </c>
      <c r="K19" s="201" t="s">
        <v>395</v>
      </c>
      <c r="L19" s="198">
        <v>6</v>
      </c>
      <c r="M19" s="93" t="s">
        <v>428</v>
      </c>
      <c r="N19" s="47"/>
      <c r="O19" s="197" t="s">
        <v>14</v>
      </c>
      <c r="P19" s="59" t="s">
        <v>426</v>
      </c>
      <c r="Q19" s="198">
        <v>8</v>
      </c>
      <c r="R19" s="201" t="s">
        <v>395</v>
      </c>
      <c r="S19" s="198">
        <v>0</v>
      </c>
      <c r="T19" s="93" t="s">
        <v>396</v>
      </c>
    </row>
    <row r="20" spans="1:20" ht="13.5">
      <c r="A20" s="197"/>
      <c r="B20" s="93" t="s">
        <v>400</v>
      </c>
      <c r="C20" s="198"/>
      <c r="D20" s="198"/>
      <c r="E20" s="198"/>
      <c r="F20" s="93" t="s">
        <v>955</v>
      </c>
      <c r="G20" s="47"/>
      <c r="H20" s="197"/>
      <c r="I20" s="93" t="s">
        <v>412</v>
      </c>
      <c r="J20" s="198"/>
      <c r="K20" s="198"/>
      <c r="L20" s="198"/>
      <c r="M20" s="93" t="s">
        <v>427</v>
      </c>
      <c r="N20" s="47"/>
      <c r="O20" s="197"/>
      <c r="P20" s="93" t="s">
        <v>1016</v>
      </c>
      <c r="Q20" s="198"/>
      <c r="R20" s="198"/>
      <c r="S20" s="198"/>
      <c r="T20" s="93" t="s">
        <v>400</v>
      </c>
    </row>
    <row r="21" spans="1:20" ht="13.5">
      <c r="A21" s="49" t="s">
        <v>10</v>
      </c>
      <c r="B21" s="93" t="s">
        <v>402</v>
      </c>
      <c r="C21" s="45">
        <v>8</v>
      </c>
      <c r="D21" s="46" t="s">
        <v>243</v>
      </c>
      <c r="E21" s="45">
        <v>2</v>
      </c>
      <c r="F21" s="93" t="s">
        <v>831</v>
      </c>
      <c r="G21" s="47"/>
      <c r="H21" s="49" t="s">
        <v>10</v>
      </c>
      <c r="I21" s="93" t="s">
        <v>1095</v>
      </c>
      <c r="J21" s="45">
        <v>8</v>
      </c>
      <c r="K21" s="93" t="s">
        <v>401</v>
      </c>
      <c r="L21" s="45">
        <v>0</v>
      </c>
      <c r="M21" s="93" t="s">
        <v>428</v>
      </c>
      <c r="N21" s="47"/>
      <c r="O21" s="49" t="s">
        <v>10</v>
      </c>
      <c r="P21" s="93" t="s">
        <v>1016</v>
      </c>
      <c r="Q21" s="45">
        <v>8</v>
      </c>
      <c r="R21" s="93" t="s">
        <v>401</v>
      </c>
      <c r="S21" s="45">
        <v>0</v>
      </c>
      <c r="T21" s="93" t="s">
        <v>402</v>
      </c>
    </row>
    <row r="22" spans="1:20" ht="13.5">
      <c r="A22" s="49" t="s">
        <v>11</v>
      </c>
      <c r="B22" s="93" t="s">
        <v>405</v>
      </c>
      <c r="C22" s="45">
        <v>0</v>
      </c>
      <c r="D22" s="46" t="s">
        <v>243</v>
      </c>
      <c r="E22" s="45">
        <v>8</v>
      </c>
      <c r="F22" s="93" t="s">
        <v>425</v>
      </c>
      <c r="G22" s="47"/>
      <c r="H22" s="49" t="s">
        <v>11</v>
      </c>
      <c r="I22" s="93" t="s">
        <v>412</v>
      </c>
      <c r="J22" s="45">
        <v>8</v>
      </c>
      <c r="K22" s="93" t="s">
        <v>340</v>
      </c>
      <c r="L22" s="45">
        <v>3</v>
      </c>
      <c r="M22" s="93" t="s">
        <v>423</v>
      </c>
      <c r="N22" s="47"/>
      <c r="O22" s="49" t="s">
        <v>11</v>
      </c>
      <c r="P22" s="59" t="s">
        <v>426</v>
      </c>
      <c r="Q22" s="45">
        <v>8</v>
      </c>
      <c r="R22" s="93" t="s">
        <v>340</v>
      </c>
      <c r="S22" s="45">
        <v>3</v>
      </c>
      <c r="T22" s="93" t="s">
        <v>405</v>
      </c>
    </row>
    <row r="23" spans="1:20" ht="13.5">
      <c r="A23" s="49" t="s">
        <v>12</v>
      </c>
      <c r="B23" s="93" t="s">
        <v>408</v>
      </c>
      <c r="C23" s="45">
        <v>5</v>
      </c>
      <c r="D23" s="46" t="s">
        <v>243</v>
      </c>
      <c r="E23" s="45">
        <v>8</v>
      </c>
      <c r="F23" s="93" t="s">
        <v>427</v>
      </c>
      <c r="G23" s="47"/>
      <c r="H23" s="49" t="s">
        <v>12</v>
      </c>
      <c r="I23" s="93" t="s">
        <v>414</v>
      </c>
      <c r="J23" s="45">
        <v>8</v>
      </c>
      <c r="K23" s="93" t="s">
        <v>407</v>
      </c>
      <c r="L23" s="45">
        <v>3</v>
      </c>
      <c r="M23" s="93" t="s">
        <v>427</v>
      </c>
      <c r="N23" s="47"/>
      <c r="O23" s="49" t="s">
        <v>12</v>
      </c>
      <c r="P23" s="93" t="s">
        <v>956</v>
      </c>
      <c r="Q23" s="45">
        <v>5</v>
      </c>
      <c r="R23" s="93" t="s">
        <v>407</v>
      </c>
      <c r="S23" s="45">
        <v>8</v>
      </c>
      <c r="T23" s="93" t="s">
        <v>408</v>
      </c>
    </row>
    <row r="24" spans="1:20" ht="13.5">
      <c r="A24" s="55"/>
      <c r="B24" s="55"/>
      <c r="C24" s="55">
        <f>SUM(C17:C23)</f>
        <v>25</v>
      </c>
      <c r="D24" s="55"/>
      <c r="E24" s="55">
        <f>SUM(E17:E23)</f>
        <v>31</v>
      </c>
      <c r="F24" s="55"/>
      <c r="G24" s="55"/>
      <c r="H24" s="55"/>
      <c r="I24" s="55"/>
      <c r="J24" s="55">
        <f>SUM(J17:J23)</f>
        <v>40</v>
      </c>
      <c r="K24" s="55"/>
      <c r="L24" s="55">
        <f>SUM(L17:L23)</f>
        <v>15</v>
      </c>
      <c r="M24" s="55"/>
      <c r="N24" s="55"/>
      <c r="O24" s="55"/>
      <c r="P24" s="55"/>
      <c r="Q24" s="55">
        <f>SUM(Q17:Q23)</f>
        <v>37</v>
      </c>
      <c r="R24" s="55"/>
      <c r="S24" s="55">
        <f>SUM(S17:S23)</f>
        <v>12</v>
      </c>
      <c r="T24" s="55"/>
    </row>
    <row r="25" spans="1:20" ht="13.5">
      <c r="A25" s="49" t="s">
        <v>0</v>
      </c>
      <c r="B25" s="93" t="s">
        <v>1034</v>
      </c>
      <c r="C25" s="196" t="s">
        <v>1</v>
      </c>
      <c r="D25" s="196"/>
      <c r="E25" s="196"/>
      <c r="F25" s="93" t="s">
        <v>790</v>
      </c>
      <c r="G25" s="47"/>
      <c r="H25" s="49" t="s">
        <v>0</v>
      </c>
      <c r="I25" s="93" t="s">
        <v>387</v>
      </c>
      <c r="J25" s="196" t="s">
        <v>1</v>
      </c>
      <c r="K25" s="196"/>
      <c r="L25" s="196"/>
      <c r="M25" s="93" t="s">
        <v>409</v>
      </c>
      <c r="N25" s="47"/>
      <c r="O25" s="49" t="s">
        <v>0</v>
      </c>
      <c r="P25" s="93" t="s">
        <v>387</v>
      </c>
      <c r="Q25" s="196" t="s">
        <v>1</v>
      </c>
      <c r="R25" s="196"/>
      <c r="S25" s="196"/>
      <c r="T25" s="93" t="s">
        <v>954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W3</f>
        <v>ＳＭＴＣ－Ａ</v>
      </c>
      <c r="C27" s="44">
        <v>1</v>
      </c>
      <c r="D27" s="45" t="s">
        <v>6</v>
      </c>
      <c r="E27" s="44">
        <v>4</v>
      </c>
      <c r="F27" s="95" t="str">
        <f>W1</f>
        <v>東レＡ</v>
      </c>
      <c r="G27" s="47"/>
      <c r="H27" s="48">
        <v>4</v>
      </c>
      <c r="I27" s="96" t="str">
        <f>W4</f>
        <v>キヤノンＡ</v>
      </c>
      <c r="J27" s="44">
        <v>1</v>
      </c>
      <c r="K27" s="45" t="s">
        <v>6</v>
      </c>
      <c r="L27" s="44">
        <v>4</v>
      </c>
      <c r="M27" s="95" t="str">
        <f>W2</f>
        <v>ＥＶＥＮ－Ａ</v>
      </c>
      <c r="N27" s="47"/>
      <c r="O27" s="48">
        <v>5</v>
      </c>
      <c r="P27" s="96" t="str">
        <f>W1</f>
        <v>東レＡ</v>
      </c>
      <c r="Q27" s="44">
        <v>2</v>
      </c>
      <c r="R27" s="45" t="s">
        <v>6</v>
      </c>
      <c r="S27" s="44">
        <v>3</v>
      </c>
      <c r="T27" s="95" t="str">
        <f>W2</f>
        <v>ＥＶＥＮ－Ａ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93" t="s">
        <v>421</v>
      </c>
      <c r="C29" s="198">
        <v>7</v>
      </c>
      <c r="D29" s="201" t="s">
        <v>410</v>
      </c>
      <c r="E29" s="198">
        <v>9</v>
      </c>
      <c r="F29" s="93" t="s">
        <v>394</v>
      </c>
      <c r="G29" s="47"/>
      <c r="H29" s="197" t="s">
        <v>13</v>
      </c>
      <c r="I29" s="93" t="s">
        <v>390</v>
      </c>
      <c r="J29" s="198">
        <v>5</v>
      </c>
      <c r="K29" s="201" t="s">
        <v>410</v>
      </c>
      <c r="L29" s="198">
        <v>8</v>
      </c>
      <c r="M29" s="93" t="s">
        <v>411</v>
      </c>
      <c r="N29" s="47"/>
      <c r="O29" s="197" t="s">
        <v>13</v>
      </c>
      <c r="P29" s="93" t="s">
        <v>389</v>
      </c>
      <c r="Q29" s="198">
        <v>8</v>
      </c>
      <c r="R29" s="201" t="s">
        <v>340</v>
      </c>
      <c r="S29" s="198">
        <v>6</v>
      </c>
      <c r="T29" s="93" t="s">
        <v>411</v>
      </c>
    </row>
    <row r="30" spans="1:20" ht="13.5">
      <c r="A30" s="197"/>
      <c r="B30" s="93" t="s">
        <v>423</v>
      </c>
      <c r="C30" s="198"/>
      <c r="D30" s="198"/>
      <c r="E30" s="198"/>
      <c r="F30" s="93" t="s">
        <v>392</v>
      </c>
      <c r="G30" s="47"/>
      <c r="H30" s="197"/>
      <c r="I30" s="93" t="s">
        <v>393</v>
      </c>
      <c r="J30" s="198"/>
      <c r="K30" s="198"/>
      <c r="L30" s="198"/>
      <c r="M30" s="93" t="s">
        <v>412</v>
      </c>
      <c r="N30" s="47"/>
      <c r="O30" s="197"/>
      <c r="P30" s="93" t="s">
        <v>392</v>
      </c>
      <c r="Q30" s="198"/>
      <c r="R30" s="198"/>
      <c r="S30" s="198"/>
      <c r="T30" s="93" t="s">
        <v>412</v>
      </c>
    </row>
    <row r="31" spans="1:20" ht="13.5">
      <c r="A31" s="197" t="s">
        <v>14</v>
      </c>
      <c r="B31" s="93" t="s">
        <v>425</v>
      </c>
      <c r="C31" s="198">
        <v>3</v>
      </c>
      <c r="D31" s="201" t="s">
        <v>413</v>
      </c>
      <c r="E31" s="198">
        <v>8</v>
      </c>
      <c r="F31" s="93" t="s">
        <v>1035</v>
      </c>
      <c r="G31" s="47"/>
      <c r="H31" s="197" t="s">
        <v>14</v>
      </c>
      <c r="I31" s="93" t="s">
        <v>396</v>
      </c>
      <c r="J31" s="198">
        <v>4</v>
      </c>
      <c r="K31" s="201" t="s">
        <v>413</v>
      </c>
      <c r="L31" s="198">
        <v>8</v>
      </c>
      <c r="M31" s="93" t="s">
        <v>414</v>
      </c>
      <c r="N31" s="47"/>
      <c r="O31" s="197" t="s">
        <v>14</v>
      </c>
      <c r="P31" s="93" t="s">
        <v>394</v>
      </c>
      <c r="Q31" s="200">
        <v>2</v>
      </c>
      <c r="R31" s="202" t="s">
        <v>395</v>
      </c>
      <c r="S31" s="200">
        <v>8</v>
      </c>
      <c r="T31" s="93" t="s">
        <v>414</v>
      </c>
    </row>
    <row r="32" spans="1:20" ht="13.5">
      <c r="A32" s="197"/>
      <c r="B32" s="93" t="s">
        <v>427</v>
      </c>
      <c r="C32" s="198"/>
      <c r="D32" s="198"/>
      <c r="E32" s="198"/>
      <c r="F32" s="93" t="s">
        <v>406</v>
      </c>
      <c r="G32" s="47"/>
      <c r="H32" s="197"/>
      <c r="I32" s="93" t="s">
        <v>415</v>
      </c>
      <c r="J32" s="198"/>
      <c r="K32" s="198"/>
      <c r="L32" s="198"/>
      <c r="M32" s="93" t="s">
        <v>416</v>
      </c>
      <c r="N32" s="47"/>
      <c r="O32" s="197"/>
      <c r="P32" s="93" t="s">
        <v>399</v>
      </c>
      <c r="Q32" s="200"/>
      <c r="R32" s="200"/>
      <c r="S32" s="200"/>
      <c r="T32" s="93" t="s">
        <v>416</v>
      </c>
    </row>
    <row r="33" spans="1:20" ht="13.5">
      <c r="A33" s="49" t="s">
        <v>10</v>
      </c>
      <c r="B33" s="93" t="s">
        <v>421</v>
      </c>
      <c r="C33" s="45">
        <v>4</v>
      </c>
      <c r="D33" s="93" t="s">
        <v>417</v>
      </c>
      <c r="E33" s="45">
        <v>8</v>
      </c>
      <c r="F33" s="93" t="s">
        <v>392</v>
      </c>
      <c r="G33" s="47"/>
      <c r="H33" s="49" t="s">
        <v>10</v>
      </c>
      <c r="I33" s="93" t="s">
        <v>402</v>
      </c>
      <c r="J33" s="45">
        <v>2</v>
      </c>
      <c r="K33" s="93" t="s">
        <v>417</v>
      </c>
      <c r="L33" s="45">
        <v>8</v>
      </c>
      <c r="M33" s="93" t="s">
        <v>411</v>
      </c>
      <c r="N33" s="47"/>
      <c r="O33" s="49" t="s">
        <v>10</v>
      </c>
      <c r="P33" s="93" t="s">
        <v>392</v>
      </c>
      <c r="Q33" s="44">
        <v>8</v>
      </c>
      <c r="R33" s="95" t="s">
        <v>401</v>
      </c>
      <c r="S33" s="44">
        <v>5</v>
      </c>
      <c r="T33" s="93" t="s">
        <v>411</v>
      </c>
    </row>
    <row r="34" spans="1:20" ht="13.5">
      <c r="A34" s="49" t="s">
        <v>11</v>
      </c>
      <c r="B34" s="93" t="s">
        <v>423</v>
      </c>
      <c r="C34" s="45">
        <v>8</v>
      </c>
      <c r="D34" s="93" t="s">
        <v>340</v>
      </c>
      <c r="E34" s="45">
        <v>5</v>
      </c>
      <c r="F34" s="93" t="s">
        <v>406</v>
      </c>
      <c r="G34" s="47"/>
      <c r="H34" s="49" t="s">
        <v>11</v>
      </c>
      <c r="I34" s="93" t="s">
        <v>405</v>
      </c>
      <c r="J34" s="45">
        <v>3</v>
      </c>
      <c r="K34" s="93" t="s">
        <v>340</v>
      </c>
      <c r="L34" s="45">
        <v>8</v>
      </c>
      <c r="M34" s="93" t="s">
        <v>412</v>
      </c>
      <c r="N34" s="47"/>
      <c r="O34" s="49" t="s">
        <v>11</v>
      </c>
      <c r="P34" s="93" t="s">
        <v>406</v>
      </c>
      <c r="Q34" s="45">
        <v>6</v>
      </c>
      <c r="R34" s="93" t="s">
        <v>407</v>
      </c>
      <c r="S34" s="45">
        <v>8</v>
      </c>
      <c r="T34" s="93" t="s">
        <v>412</v>
      </c>
    </row>
    <row r="35" spans="1:20" ht="13.5">
      <c r="A35" s="49" t="s">
        <v>12</v>
      </c>
      <c r="B35" s="93" t="s">
        <v>427</v>
      </c>
      <c r="C35" s="45">
        <v>3</v>
      </c>
      <c r="D35" s="93" t="s">
        <v>340</v>
      </c>
      <c r="E35" s="45">
        <v>8</v>
      </c>
      <c r="F35" s="93" t="s">
        <v>1035</v>
      </c>
      <c r="G35" s="47"/>
      <c r="H35" s="49" t="s">
        <v>12</v>
      </c>
      <c r="I35" s="93" t="s">
        <v>408</v>
      </c>
      <c r="J35" s="45">
        <v>8</v>
      </c>
      <c r="K35" s="93" t="s">
        <v>340</v>
      </c>
      <c r="L35" s="45">
        <v>5</v>
      </c>
      <c r="M35" s="93" t="s">
        <v>416</v>
      </c>
      <c r="N35" s="47"/>
      <c r="O35" s="49" t="s">
        <v>12</v>
      </c>
      <c r="P35" s="93" t="s">
        <v>418</v>
      </c>
      <c r="Q35" s="45">
        <v>1</v>
      </c>
      <c r="R35" s="93" t="s">
        <v>419</v>
      </c>
      <c r="S35" s="45">
        <v>8</v>
      </c>
      <c r="T35" s="93" t="s">
        <v>414</v>
      </c>
    </row>
    <row r="36" spans="1:20" ht="13.5">
      <c r="A36" s="55"/>
      <c r="B36" s="55"/>
      <c r="C36" s="55">
        <f>SUM(C29:C35)</f>
        <v>25</v>
      </c>
      <c r="D36" s="55"/>
      <c r="E36" s="55">
        <f>SUM(E29:E35)</f>
        <v>38</v>
      </c>
      <c r="F36" s="55"/>
      <c r="G36" s="55"/>
      <c r="H36" s="55"/>
      <c r="I36" s="55"/>
      <c r="J36" s="55">
        <f>SUM(J29:J35)</f>
        <v>22</v>
      </c>
      <c r="K36" s="55"/>
      <c r="L36" s="55">
        <f>SUM(L29:L35)</f>
        <v>37</v>
      </c>
      <c r="M36" s="55"/>
      <c r="N36" s="55"/>
      <c r="O36" s="55"/>
      <c r="P36" s="55"/>
      <c r="Q36" s="55">
        <f>SUM(Q29:Q35)</f>
        <v>25</v>
      </c>
      <c r="R36" s="55"/>
      <c r="S36" s="55">
        <f>SUM(S29:S35)</f>
        <v>35</v>
      </c>
      <c r="T36" s="55"/>
    </row>
    <row r="37" spans="1:20" ht="13.5">
      <c r="A37" s="49" t="s">
        <v>0</v>
      </c>
      <c r="B37" s="93" t="s">
        <v>420</v>
      </c>
      <c r="C37" s="196" t="s">
        <v>1</v>
      </c>
      <c r="D37" s="196"/>
      <c r="E37" s="196"/>
      <c r="F37" s="93" t="s">
        <v>347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W3</f>
        <v>ＳＭＴＣ－Ａ</v>
      </c>
      <c r="C39" s="44">
        <v>1</v>
      </c>
      <c r="D39" s="45" t="s">
        <v>6</v>
      </c>
      <c r="E39" s="44">
        <v>4</v>
      </c>
      <c r="F39" s="95" t="str">
        <f>W5</f>
        <v>イカイ－Ａ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203"/>
      <c r="I40" s="2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 t="s">
        <v>421</v>
      </c>
      <c r="C41" s="198">
        <v>3</v>
      </c>
      <c r="D41" s="201" t="s">
        <v>340</v>
      </c>
      <c r="E41" s="198">
        <v>8</v>
      </c>
      <c r="F41" s="93" t="s">
        <v>422</v>
      </c>
      <c r="G41" s="47"/>
      <c r="H41" s="204"/>
      <c r="I41" s="204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 t="s">
        <v>423</v>
      </c>
      <c r="C42" s="198"/>
      <c r="D42" s="198"/>
      <c r="E42" s="198"/>
      <c r="F42" s="93" t="s">
        <v>424</v>
      </c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 t="s">
        <v>425</v>
      </c>
      <c r="C43" s="198">
        <v>8</v>
      </c>
      <c r="D43" s="201" t="s">
        <v>340</v>
      </c>
      <c r="E43" s="198">
        <v>6</v>
      </c>
      <c r="F43" s="59" t="s">
        <v>426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427</v>
      </c>
      <c r="C44" s="198"/>
      <c r="D44" s="198"/>
      <c r="E44" s="198"/>
      <c r="F44" s="93" t="s">
        <v>956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 t="s">
        <v>428</v>
      </c>
      <c r="C45" s="45">
        <v>0</v>
      </c>
      <c r="D45" s="93" t="s">
        <v>429</v>
      </c>
      <c r="E45" s="45">
        <v>8</v>
      </c>
      <c r="F45" s="93" t="s">
        <v>422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 t="s">
        <v>425</v>
      </c>
      <c r="C46" s="45">
        <v>6</v>
      </c>
      <c r="D46" s="93" t="s">
        <v>340</v>
      </c>
      <c r="E46" s="45">
        <v>8</v>
      </c>
      <c r="F46" s="93" t="s">
        <v>424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 t="s">
        <v>427</v>
      </c>
      <c r="C47" s="45">
        <v>0</v>
      </c>
      <c r="D47" s="93" t="s">
        <v>429</v>
      </c>
      <c r="E47" s="45">
        <v>8</v>
      </c>
      <c r="F47" s="59" t="s">
        <v>957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17</v>
      </c>
      <c r="D48" s="55"/>
      <c r="E48" s="55">
        <f>SUM(E41:E47)</f>
        <v>38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2">
    <mergeCell ref="H40:I40"/>
    <mergeCell ref="H41:I41"/>
    <mergeCell ref="J2:L2"/>
    <mergeCell ref="J4:L4"/>
    <mergeCell ref="J5:J6"/>
    <mergeCell ref="H17:H18"/>
    <mergeCell ref="J17:J18"/>
    <mergeCell ref="K17:K18"/>
    <mergeCell ref="L17:L18"/>
    <mergeCell ref="C2:E2"/>
    <mergeCell ref="C4:E4"/>
    <mergeCell ref="H5:H6"/>
    <mergeCell ref="C1:E1"/>
    <mergeCell ref="C13:E13"/>
    <mergeCell ref="J13:L13"/>
    <mergeCell ref="H7:H8"/>
    <mergeCell ref="J7:J8"/>
    <mergeCell ref="K7:K8"/>
    <mergeCell ref="L7:L8"/>
    <mergeCell ref="Q13:S13"/>
    <mergeCell ref="Q1:S1"/>
    <mergeCell ref="Q2:S2"/>
    <mergeCell ref="Q4:S4"/>
    <mergeCell ref="S5:S6"/>
    <mergeCell ref="O5:O6"/>
    <mergeCell ref="Q5:Q6"/>
    <mergeCell ref="R5:R6"/>
    <mergeCell ref="J1:L1"/>
    <mergeCell ref="K5:K6"/>
    <mergeCell ref="L5:L6"/>
    <mergeCell ref="C16:E16"/>
    <mergeCell ref="J16:L16"/>
    <mergeCell ref="Q16:S16"/>
    <mergeCell ref="C14:E14"/>
    <mergeCell ref="J14:L14"/>
    <mergeCell ref="Q14:S14"/>
    <mergeCell ref="Q25:S25"/>
    <mergeCell ref="C25:E25"/>
    <mergeCell ref="J25:L25"/>
    <mergeCell ref="Q19:Q20"/>
    <mergeCell ref="R19:R20"/>
    <mergeCell ref="S19:S20"/>
    <mergeCell ref="H19:H20"/>
    <mergeCell ref="J19:J20"/>
    <mergeCell ref="K19:K20"/>
    <mergeCell ref="L19:L20"/>
    <mergeCell ref="Q26:S26"/>
    <mergeCell ref="C26:E26"/>
    <mergeCell ref="J26:L26"/>
    <mergeCell ref="Q28:S28"/>
    <mergeCell ref="C28:E28"/>
    <mergeCell ref="J28:L28"/>
    <mergeCell ref="A31:A32"/>
    <mergeCell ref="C31:C32"/>
    <mergeCell ref="D31:D32"/>
    <mergeCell ref="E31:E32"/>
    <mergeCell ref="A5:A6"/>
    <mergeCell ref="C5:C6"/>
    <mergeCell ref="D5:D6"/>
    <mergeCell ref="E5:E6"/>
    <mergeCell ref="A7:A8"/>
    <mergeCell ref="C7:C8"/>
    <mergeCell ref="D7:D8"/>
    <mergeCell ref="E7:E8"/>
    <mergeCell ref="O7:O8"/>
    <mergeCell ref="Q7:Q8"/>
    <mergeCell ref="R7:R8"/>
    <mergeCell ref="S7:S8"/>
    <mergeCell ref="A17:A18"/>
    <mergeCell ref="C17:C18"/>
    <mergeCell ref="D17:D18"/>
    <mergeCell ref="E17:E18"/>
    <mergeCell ref="O17:O18"/>
    <mergeCell ref="Q17:Q18"/>
    <mergeCell ref="R17:R18"/>
    <mergeCell ref="S17:S18"/>
    <mergeCell ref="O19:O20"/>
    <mergeCell ref="A29:A30"/>
    <mergeCell ref="C29:C30"/>
    <mergeCell ref="D29:D30"/>
    <mergeCell ref="E29:E30"/>
    <mergeCell ref="A19:A20"/>
    <mergeCell ref="C19:C20"/>
    <mergeCell ref="D19:D20"/>
    <mergeCell ref="E19:E20"/>
    <mergeCell ref="Q29:Q30"/>
    <mergeCell ref="R29:R30"/>
    <mergeCell ref="S29:S30"/>
    <mergeCell ref="H29:H30"/>
    <mergeCell ref="J29:J30"/>
    <mergeCell ref="K29:K30"/>
    <mergeCell ref="L29:L30"/>
    <mergeCell ref="O29:O30"/>
    <mergeCell ref="S31:S32"/>
    <mergeCell ref="H31:H32"/>
    <mergeCell ref="J31:J32"/>
    <mergeCell ref="K31:K32"/>
    <mergeCell ref="L31:L32"/>
    <mergeCell ref="R31:R32"/>
    <mergeCell ref="O31:O32"/>
    <mergeCell ref="Q31:Q32"/>
    <mergeCell ref="C37:E37"/>
    <mergeCell ref="C38:E38"/>
    <mergeCell ref="C40:E40"/>
    <mergeCell ref="E43:E44"/>
    <mergeCell ref="E41:E42"/>
    <mergeCell ref="A41:A42"/>
    <mergeCell ref="C41:C42"/>
    <mergeCell ref="D41:D42"/>
    <mergeCell ref="A43:A44"/>
    <mergeCell ref="C43:C44"/>
    <mergeCell ref="D43:D44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T5" sqref="T5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432</v>
      </c>
      <c r="C1" s="196" t="s">
        <v>1</v>
      </c>
      <c r="D1" s="196"/>
      <c r="E1" s="196"/>
      <c r="F1" s="93" t="s">
        <v>958</v>
      </c>
      <c r="G1" s="47"/>
      <c r="H1" s="49" t="s">
        <v>0</v>
      </c>
      <c r="I1" s="93" t="s">
        <v>785</v>
      </c>
      <c r="J1" s="196" t="s">
        <v>1</v>
      </c>
      <c r="K1" s="196"/>
      <c r="L1" s="196"/>
      <c r="M1" s="93" t="s">
        <v>433</v>
      </c>
      <c r="N1" s="47"/>
      <c r="O1" s="49" t="s">
        <v>0</v>
      </c>
      <c r="P1" s="93" t="s">
        <v>1102</v>
      </c>
      <c r="Q1" s="196" t="s">
        <v>1</v>
      </c>
      <c r="R1" s="196"/>
      <c r="S1" s="196"/>
      <c r="T1" s="93" t="s">
        <v>1103</v>
      </c>
      <c r="V1" s="133" t="s">
        <v>434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39</v>
      </c>
      <c r="W2" s="158"/>
      <c r="X2" s="159"/>
    </row>
    <row r="3" spans="1:24" ht="13.5">
      <c r="A3" s="48">
        <v>1</v>
      </c>
      <c r="B3" s="94" t="str">
        <f>V1</f>
        <v>ＴＧＴＣ</v>
      </c>
      <c r="C3" s="44">
        <v>3</v>
      </c>
      <c r="D3" s="45" t="s">
        <v>6</v>
      </c>
      <c r="E3" s="44">
        <v>2</v>
      </c>
      <c r="F3" s="95" t="str">
        <f>V4</f>
        <v>三菱アルミＡ</v>
      </c>
      <c r="G3" s="47"/>
      <c r="H3" s="48">
        <v>1</v>
      </c>
      <c r="I3" s="96" t="str">
        <f>V2</f>
        <v>時の栖Ｂ</v>
      </c>
      <c r="J3" s="44">
        <v>0</v>
      </c>
      <c r="K3" s="45" t="s">
        <v>6</v>
      </c>
      <c r="L3" s="44">
        <v>5</v>
      </c>
      <c r="M3" s="93" t="str">
        <f>V5</f>
        <v>イカイ－Ｂ</v>
      </c>
      <c r="N3" s="47"/>
      <c r="O3" s="48">
        <v>2</v>
      </c>
      <c r="P3" s="94" t="str">
        <f>V5</f>
        <v>イカイ－Ｂ</v>
      </c>
      <c r="Q3" s="44">
        <v>5</v>
      </c>
      <c r="R3" s="45" t="s">
        <v>6</v>
      </c>
      <c r="S3" s="44">
        <v>0</v>
      </c>
      <c r="T3" s="95" t="str">
        <f>V1</f>
        <v>ＴＧＴＣ</v>
      </c>
      <c r="V3" s="148" t="s">
        <v>41</v>
      </c>
      <c r="W3" s="149"/>
      <c r="X3" s="150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40</v>
      </c>
      <c r="W4" s="149"/>
      <c r="X4" s="150"/>
    </row>
    <row r="5" spans="1:24" ht="13.5">
      <c r="A5" s="197" t="s">
        <v>13</v>
      </c>
      <c r="B5" s="93" t="s">
        <v>233</v>
      </c>
      <c r="C5" s="198">
        <v>5</v>
      </c>
      <c r="D5" s="201" t="s">
        <v>340</v>
      </c>
      <c r="E5" s="198">
        <v>8</v>
      </c>
      <c r="F5" s="93" t="s">
        <v>237</v>
      </c>
      <c r="G5" s="47"/>
      <c r="H5" s="197" t="s">
        <v>13</v>
      </c>
      <c r="I5" s="93" t="s">
        <v>961</v>
      </c>
      <c r="J5" s="198">
        <v>3</v>
      </c>
      <c r="K5" s="201" t="s">
        <v>419</v>
      </c>
      <c r="L5" s="198">
        <v>8</v>
      </c>
      <c r="M5" s="93" t="s">
        <v>962</v>
      </c>
      <c r="N5" s="47"/>
      <c r="O5" s="197" t="s">
        <v>13</v>
      </c>
      <c r="P5" s="93" t="s">
        <v>962</v>
      </c>
      <c r="Q5" s="198">
        <v>8</v>
      </c>
      <c r="R5" s="201" t="s">
        <v>340</v>
      </c>
      <c r="S5" s="198">
        <v>2</v>
      </c>
      <c r="T5" s="93" t="s">
        <v>233</v>
      </c>
      <c r="V5" s="139" t="s">
        <v>80</v>
      </c>
      <c r="W5" s="139"/>
      <c r="X5" s="140"/>
    </row>
    <row r="6" spans="1:21" ht="13.5">
      <c r="A6" s="197"/>
      <c r="B6" s="93" t="s">
        <v>234</v>
      </c>
      <c r="C6" s="198"/>
      <c r="D6" s="198"/>
      <c r="E6" s="198"/>
      <c r="F6" s="93" t="s">
        <v>238</v>
      </c>
      <c r="G6" s="47"/>
      <c r="H6" s="197"/>
      <c r="I6" s="93" t="s">
        <v>435</v>
      </c>
      <c r="J6" s="198"/>
      <c r="K6" s="198"/>
      <c r="L6" s="198"/>
      <c r="M6" s="93" t="s">
        <v>963</v>
      </c>
      <c r="N6" s="47"/>
      <c r="O6" s="197"/>
      <c r="P6" s="93" t="s">
        <v>438</v>
      </c>
      <c r="Q6" s="198"/>
      <c r="R6" s="198"/>
      <c r="S6" s="198"/>
      <c r="T6" s="93" t="s">
        <v>1041</v>
      </c>
      <c r="U6" s="86" t="s">
        <v>117</v>
      </c>
    </row>
    <row r="7" spans="1:23" ht="13.5">
      <c r="A7" s="197" t="s">
        <v>14</v>
      </c>
      <c r="B7" s="93" t="s">
        <v>960</v>
      </c>
      <c r="C7" s="198">
        <v>8</v>
      </c>
      <c r="D7" s="201" t="s">
        <v>340</v>
      </c>
      <c r="E7" s="198">
        <v>4</v>
      </c>
      <c r="F7" s="93" t="s">
        <v>239</v>
      </c>
      <c r="G7" s="47"/>
      <c r="H7" s="197" t="s">
        <v>14</v>
      </c>
      <c r="I7" s="93" t="s">
        <v>436</v>
      </c>
      <c r="J7" s="198">
        <v>5</v>
      </c>
      <c r="K7" s="201" t="s">
        <v>437</v>
      </c>
      <c r="L7" s="198">
        <v>8</v>
      </c>
      <c r="M7" s="93" t="s">
        <v>438</v>
      </c>
      <c r="N7" s="47"/>
      <c r="O7" s="197" t="s">
        <v>14</v>
      </c>
      <c r="P7" s="59" t="s">
        <v>1104</v>
      </c>
      <c r="Q7" s="198">
        <v>8</v>
      </c>
      <c r="R7" s="201" t="s">
        <v>437</v>
      </c>
      <c r="S7" s="198">
        <v>2</v>
      </c>
      <c r="T7" s="93" t="s">
        <v>234</v>
      </c>
      <c r="U7" s="51">
        <v>1</v>
      </c>
      <c r="V7" s="85" t="s">
        <v>439</v>
      </c>
      <c r="W7" s="85" t="s">
        <v>440</v>
      </c>
    </row>
    <row r="8" spans="1:23" ht="13.5">
      <c r="A8" s="197"/>
      <c r="B8" s="93" t="s">
        <v>236</v>
      </c>
      <c r="C8" s="198"/>
      <c r="D8" s="198"/>
      <c r="E8" s="198"/>
      <c r="F8" s="93" t="s">
        <v>240</v>
      </c>
      <c r="G8" s="47"/>
      <c r="H8" s="197"/>
      <c r="I8" s="93" t="s">
        <v>441</v>
      </c>
      <c r="J8" s="198"/>
      <c r="K8" s="198"/>
      <c r="L8" s="198"/>
      <c r="M8" s="59" t="s">
        <v>442</v>
      </c>
      <c r="N8" s="47"/>
      <c r="O8" s="197"/>
      <c r="P8" s="59" t="s">
        <v>442</v>
      </c>
      <c r="Q8" s="198"/>
      <c r="R8" s="198"/>
      <c r="S8" s="198"/>
      <c r="T8" s="93" t="s">
        <v>960</v>
      </c>
      <c r="U8" s="51">
        <v>2</v>
      </c>
      <c r="V8" s="85" t="s">
        <v>109</v>
      </c>
      <c r="W8" s="85" t="s">
        <v>110</v>
      </c>
    </row>
    <row r="9" spans="1:23" ht="13.5">
      <c r="A9" s="49" t="s">
        <v>10</v>
      </c>
      <c r="B9" s="93" t="s">
        <v>233</v>
      </c>
      <c r="C9" s="45">
        <v>9</v>
      </c>
      <c r="D9" s="93" t="s">
        <v>340</v>
      </c>
      <c r="E9" s="45">
        <v>7</v>
      </c>
      <c r="F9" s="93" t="s">
        <v>241</v>
      </c>
      <c r="G9" s="47"/>
      <c r="H9" s="49" t="s">
        <v>10</v>
      </c>
      <c r="I9" s="93" t="s">
        <v>443</v>
      </c>
      <c r="J9" s="45">
        <v>0</v>
      </c>
      <c r="K9" s="93" t="s">
        <v>444</v>
      </c>
      <c r="L9" s="45">
        <v>8</v>
      </c>
      <c r="M9" s="93" t="s">
        <v>962</v>
      </c>
      <c r="N9" s="47"/>
      <c r="O9" s="49" t="s">
        <v>10</v>
      </c>
      <c r="P9" s="59" t="s">
        <v>1104</v>
      </c>
      <c r="Q9" s="45">
        <v>8</v>
      </c>
      <c r="R9" s="93" t="s">
        <v>340</v>
      </c>
      <c r="S9" s="45">
        <v>1</v>
      </c>
      <c r="T9" s="93" t="s">
        <v>233</v>
      </c>
      <c r="U9" s="51">
        <v>3</v>
      </c>
      <c r="V9" s="85" t="s">
        <v>111</v>
      </c>
      <c r="W9" s="85" t="s">
        <v>112</v>
      </c>
    </row>
    <row r="10" spans="1:23" ht="13.5">
      <c r="A10" s="49" t="s">
        <v>11</v>
      </c>
      <c r="B10" s="93" t="s">
        <v>235</v>
      </c>
      <c r="C10" s="45">
        <v>6</v>
      </c>
      <c r="D10" s="93" t="s">
        <v>445</v>
      </c>
      <c r="E10" s="45">
        <v>8</v>
      </c>
      <c r="F10" s="93" t="s">
        <v>964</v>
      </c>
      <c r="G10" s="47"/>
      <c r="H10" s="49" t="s">
        <v>11</v>
      </c>
      <c r="I10" s="93" t="s">
        <v>965</v>
      </c>
      <c r="J10" s="45">
        <v>2</v>
      </c>
      <c r="K10" s="93" t="s">
        <v>410</v>
      </c>
      <c r="L10" s="45">
        <v>8</v>
      </c>
      <c r="M10" s="93" t="s">
        <v>438</v>
      </c>
      <c r="N10" s="47"/>
      <c r="O10" s="49" t="s">
        <v>11</v>
      </c>
      <c r="P10" s="93" t="s">
        <v>963</v>
      </c>
      <c r="Q10" s="45">
        <v>8</v>
      </c>
      <c r="R10" s="93" t="s">
        <v>437</v>
      </c>
      <c r="S10" s="45">
        <v>0</v>
      </c>
      <c r="T10" s="93" t="s">
        <v>235</v>
      </c>
      <c r="U10" s="51">
        <v>4</v>
      </c>
      <c r="V10" s="85" t="s">
        <v>446</v>
      </c>
      <c r="W10" s="85" t="s">
        <v>447</v>
      </c>
    </row>
    <row r="11" spans="1:23" ht="13.5">
      <c r="A11" s="49" t="s">
        <v>12</v>
      </c>
      <c r="B11" s="93" t="s">
        <v>236</v>
      </c>
      <c r="C11" s="45">
        <v>8</v>
      </c>
      <c r="D11" s="93" t="s">
        <v>429</v>
      </c>
      <c r="E11" s="45">
        <v>0</v>
      </c>
      <c r="F11" s="93" t="s">
        <v>242</v>
      </c>
      <c r="G11" s="47"/>
      <c r="H11" s="49" t="s">
        <v>12</v>
      </c>
      <c r="I11" s="93" t="s">
        <v>448</v>
      </c>
      <c r="J11" s="45">
        <v>0</v>
      </c>
      <c r="K11" s="93" t="s">
        <v>340</v>
      </c>
      <c r="L11" s="45">
        <v>8</v>
      </c>
      <c r="M11" s="93" t="s">
        <v>963</v>
      </c>
      <c r="N11" s="47"/>
      <c r="O11" s="49" t="s">
        <v>12</v>
      </c>
      <c r="P11" s="93" t="s">
        <v>460</v>
      </c>
      <c r="Q11" s="45">
        <v>9</v>
      </c>
      <c r="R11" s="93" t="s">
        <v>449</v>
      </c>
      <c r="S11" s="45">
        <v>7</v>
      </c>
      <c r="T11" s="93" t="s">
        <v>236</v>
      </c>
      <c r="U11" s="51">
        <v>5</v>
      </c>
      <c r="V11" s="85" t="s">
        <v>450</v>
      </c>
      <c r="W11" s="85" t="s">
        <v>451</v>
      </c>
    </row>
    <row r="12" spans="1:20" ht="13.5">
      <c r="A12" s="55"/>
      <c r="B12" s="55"/>
      <c r="C12" s="55">
        <f>SUM(C5:C11)</f>
        <v>36</v>
      </c>
      <c r="D12" s="55"/>
      <c r="E12" s="55">
        <f>SUM(E5:E11)</f>
        <v>27</v>
      </c>
      <c r="F12" s="55"/>
      <c r="G12" s="55"/>
      <c r="H12" s="55"/>
      <c r="I12" s="55"/>
      <c r="J12" s="55">
        <f>SUM(J5:J11)</f>
        <v>10</v>
      </c>
      <c r="K12" s="55"/>
      <c r="L12" s="55">
        <f>SUM(L5:L11)</f>
        <v>40</v>
      </c>
      <c r="M12" s="55"/>
      <c r="N12" s="55"/>
      <c r="O12" s="55"/>
      <c r="P12" s="55"/>
      <c r="Q12" s="55">
        <f>SUM(Q5:Q11)</f>
        <v>41</v>
      </c>
      <c r="R12" s="55"/>
      <c r="S12" s="55">
        <f>SUM(S5:S11)</f>
        <v>12</v>
      </c>
      <c r="T12" s="55"/>
    </row>
    <row r="13" spans="1:20" ht="13.5">
      <c r="A13" s="49" t="s">
        <v>0</v>
      </c>
      <c r="B13" s="93" t="s">
        <v>452</v>
      </c>
      <c r="C13" s="196" t="s">
        <v>1</v>
      </c>
      <c r="D13" s="196"/>
      <c r="E13" s="196"/>
      <c r="F13" s="93" t="s">
        <v>453</v>
      </c>
      <c r="G13" s="47"/>
      <c r="H13" s="49" t="s">
        <v>0</v>
      </c>
      <c r="I13" s="93" t="s">
        <v>785</v>
      </c>
      <c r="J13" s="196" t="s">
        <v>1</v>
      </c>
      <c r="K13" s="196"/>
      <c r="L13" s="196"/>
      <c r="M13" s="93" t="s">
        <v>433</v>
      </c>
      <c r="N13" s="47"/>
      <c r="O13" s="49" t="s">
        <v>0</v>
      </c>
      <c r="P13" s="93" t="s">
        <v>785</v>
      </c>
      <c r="Q13" s="196" t="s">
        <v>1</v>
      </c>
      <c r="R13" s="196"/>
      <c r="S13" s="196"/>
      <c r="T13" s="93" t="s">
        <v>433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三菱アルミＡ</v>
      </c>
      <c r="C15" s="44">
        <v>1</v>
      </c>
      <c r="D15" s="45" t="s">
        <v>6</v>
      </c>
      <c r="E15" s="44">
        <v>4</v>
      </c>
      <c r="F15" s="93" t="str">
        <f>V3</f>
        <v>清水町ローンテニスクラブＡ</v>
      </c>
      <c r="G15" s="47"/>
      <c r="H15" s="48">
        <v>3</v>
      </c>
      <c r="I15" s="96" t="str">
        <f>V2</f>
        <v>時の栖Ｂ</v>
      </c>
      <c r="J15" s="44">
        <v>4</v>
      </c>
      <c r="K15" s="45" t="s">
        <v>6</v>
      </c>
      <c r="L15" s="44">
        <v>1</v>
      </c>
      <c r="M15" s="93" t="str">
        <f>V3</f>
        <v>清水町ローンテニスクラブＡ</v>
      </c>
      <c r="N15" s="47"/>
      <c r="O15" s="48">
        <v>3</v>
      </c>
      <c r="P15" s="94" t="str">
        <f>V5</f>
        <v>イカイ－Ｂ</v>
      </c>
      <c r="Q15" s="44">
        <v>1</v>
      </c>
      <c r="R15" s="45" t="s">
        <v>6</v>
      </c>
      <c r="S15" s="44">
        <v>4</v>
      </c>
      <c r="T15" s="95" t="str">
        <f>V4</f>
        <v>三菱アルミＡ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239</v>
      </c>
      <c r="C17" s="198">
        <v>3</v>
      </c>
      <c r="D17" s="201" t="s">
        <v>340</v>
      </c>
      <c r="E17" s="198">
        <v>8</v>
      </c>
      <c r="F17" s="59" t="s">
        <v>343</v>
      </c>
      <c r="G17" s="47"/>
      <c r="H17" s="197" t="s">
        <v>13</v>
      </c>
      <c r="I17" s="93" t="s">
        <v>961</v>
      </c>
      <c r="J17" s="198">
        <v>8</v>
      </c>
      <c r="K17" s="201" t="s">
        <v>419</v>
      </c>
      <c r="L17" s="198">
        <v>2</v>
      </c>
      <c r="M17" s="93" t="s">
        <v>454</v>
      </c>
      <c r="N17" s="47"/>
      <c r="O17" s="197" t="s">
        <v>13</v>
      </c>
      <c r="P17" s="93" t="s">
        <v>963</v>
      </c>
      <c r="Q17" s="198">
        <v>8</v>
      </c>
      <c r="R17" s="201" t="s">
        <v>456</v>
      </c>
      <c r="S17" s="198">
        <v>0</v>
      </c>
      <c r="T17" s="93" t="s">
        <v>455</v>
      </c>
    </row>
    <row r="18" spans="1:20" ht="13.5">
      <c r="A18" s="197"/>
      <c r="B18" s="93" t="s">
        <v>342</v>
      </c>
      <c r="C18" s="198"/>
      <c r="D18" s="198"/>
      <c r="E18" s="198"/>
      <c r="F18" s="93" t="s">
        <v>344</v>
      </c>
      <c r="G18" s="47"/>
      <c r="H18" s="197"/>
      <c r="I18" s="93" t="s">
        <v>435</v>
      </c>
      <c r="J18" s="198"/>
      <c r="K18" s="198"/>
      <c r="L18" s="198"/>
      <c r="M18" s="93" t="s">
        <v>457</v>
      </c>
      <c r="N18" s="47"/>
      <c r="O18" s="197"/>
      <c r="P18" s="93" t="s">
        <v>962</v>
      </c>
      <c r="Q18" s="198"/>
      <c r="R18" s="198"/>
      <c r="S18" s="198"/>
      <c r="T18" s="93" t="s">
        <v>342</v>
      </c>
    </row>
    <row r="19" spans="1:20" ht="13.5">
      <c r="A19" s="197" t="s">
        <v>14</v>
      </c>
      <c r="B19" s="93" t="s">
        <v>241</v>
      </c>
      <c r="C19" s="198">
        <v>7</v>
      </c>
      <c r="D19" s="201" t="s">
        <v>340</v>
      </c>
      <c r="E19" s="198">
        <v>9</v>
      </c>
      <c r="F19" s="93" t="s">
        <v>345</v>
      </c>
      <c r="G19" s="47"/>
      <c r="H19" s="197" t="s">
        <v>14</v>
      </c>
      <c r="I19" s="93" t="s">
        <v>436</v>
      </c>
      <c r="J19" s="198">
        <v>6</v>
      </c>
      <c r="K19" s="201" t="s">
        <v>437</v>
      </c>
      <c r="L19" s="198">
        <v>8</v>
      </c>
      <c r="M19" s="59" t="s">
        <v>458</v>
      </c>
      <c r="N19" s="47"/>
      <c r="O19" s="197" t="s">
        <v>14</v>
      </c>
      <c r="P19" s="93" t="s">
        <v>442</v>
      </c>
      <c r="Q19" s="198">
        <v>6</v>
      </c>
      <c r="R19" s="201" t="s">
        <v>340</v>
      </c>
      <c r="S19" s="198">
        <v>8</v>
      </c>
      <c r="T19" s="59" t="s">
        <v>239</v>
      </c>
    </row>
    <row r="20" spans="1:20" ht="13.5">
      <c r="A20" s="197"/>
      <c r="B20" s="93" t="s">
        <v>240</v>
      </c>
      <c r="C20" s="198"/>
      <c r="D20" s="198"/>
      <c r="E20" s="198"/>
      <c r="F20" s="93" t="s">
        <v>346</v>
      </c>
      <c r="G20" s="47"/>
      <c r="H20" s="197"/>
      <c r="I20" s="93" t="s">
        <v>441</v>
      </c>
      <c r="J20" s="198"/>
      <c r="K20" s="198"/>
      <c r="L20" s="198"/>
      <c r="M20" s="93" t="s">
        <v>459</v>
      </c>
      <c r="N20" s="47"/>
      <c r="O20" s="197"/>
      <c r="P20" s="93" t="s">
        <v>460</v>
      </c>
      <c r="Q20" s="198"/>
      <c r="R20" s="198"/>
      <c r="S20" s="198"/>
      <c r="T20" s="93" t="s">
        <v>242</v>
      </c>
    </row>
    <row r="21" spans="1:20" ht="13.5">
      <c r="A21" s="49" t="s">
        <v>10</v>
      </c>
      <c r="B21" s="93" t="s">
        <v>241</v>
      </c>
      <c r="C21" s="45">
        <v>9</v>
      </c>
      <c r="D21" s="93" t="s">
        <v>340</v>
      </c>
      <c r="E21" s="45">
        <v>7</v>
      </c>
      <c r="F21" s="59" t="s">
        <v>343</v>
      </c>
      <c r="G21" s="47"/>
      <c r="H21" s="49" t="s">
        <v>10</v>
      </c>
      <c r="I21" s="93" t="s">
        <v>443</v>
      </c>
      <c r="J21" s="45">
        <v>9</v>
      </c>
      <c r="K21" s="93" t="s">
        <v>444</v>
      </c>
      <c r="L21" s="45">
        <v>7</v>
      </c>
      <c r="M21" s="93" t="s">
        <v>454</v>
      </c>
      <c r="N21" s="47"/>
      <c r="O21" s="49" t="s">
        <v>10</v>
      </c>
      <c r="P21" s="93" t="s">
        <v>962</v>
      </c>
      <c r="Q21" s="45">
        <v>8</v>
      </c>
      <c r="R21" s="93" t="s">
        <v>340</v>
      </c>
      <c r="S21" s="45">
        <v>0</v>
      </c>
      <c r="T21" s="93" t="s">
        <v>964</v>
      </c>
    </row>
    <row r="22" spans="1:20" ht="13.5">
      <c r="A22" s="49" t="s">
        <v>11</v>
      </c>
      <c r="B22" s="93" t="s">
        <v>341</v>
      </c>
      <c r="C22" s="45">
        <v>2</v>
      </c>
      <c r="D22" s="93" t="s">
        <v>429</v>
      </c>
      <c r="E22" s="45">
        <v>8</v>
      </c>
      <c r="F22" s="93" t="s">
        <v>344</v>
      </c>
      <c r="G22" s="47"/>
      <c r="H22" s="49" t="s">
        <v>11</v>
      </c>
      <c r="I22" s="93" t="s">
        <v>965</v>
      </c>
      <c r="J22" s="45">
        <v>8</v>
      </c>
      <c r="K22" s="93" t="s">
        <v>410</v>
      </c>
      <c r="L22" s="45">
        <v>6</v>
      </c>
      <c r="M22" s="93" t="s">
        <v>461</v>
      </c>
      <c r="N22" s="47"/>
      <c r="O22" s="49" t="s">
        <v>11</v>
      </c>
      <c r="P22" s="93" t="s">
        <v>438</v>
      </c>
      <c r="Q22" s="45">
        <v>8</v>
      </c>
      <c r="R22" s="93" t="s">
        <v>429</v>
      </c>
      <c r="S22" s="45">
        <v>0</v>
      </c>
      <c r="T22" s="93" t="s">
        <v>462</v>
      </c>
    </row>
    <row r="23" spans="1:20" ht="13.5">
      <c r="A23" s="49" t="s">
        <v>12</v>
      </c>
      <c r="B23" s="93" t="s">
        <v>242</v>
      </c>
      <c r="C23" s="45">
        <v>2</v>
      </c>
      <c r="D23" s="93" t="s">
        <v>463</v>
      </c>
      <c r="E23" s="45">
        <v>8</v>
      </c>
      <c r="F23" s="93" t="s">
        <v>345</v>
      </c>
      <c r="G23" s="47"/>
      <c r="H23" s="49" t="s">
        <v>12</v>
      </c>
      <c r="I23" s="93" t="s">
        <v>448</v>
      </c>
      <c r="J23" s="45">
        <v>8</v>
      </c>
      <c r="K23" s="93" t="s">
        <v>340</v>
      </c>
      <c r="L23" s="45">
        <v>5</v>
      </c>
      <c r="M23" s="93" t="s">
        <v>464</v>
      </c>
      <c r="N23" s="47"/>
      <c r="O23" s="49" t="s">
        <v>12</v>
      </c>
      <c r="P23" s="93" t="s">
        <v>442</v>
      </c>
      <c r="Q23" s="45">
        <v>8</v>
      </c>
      <c r="R23" s="93" t="s">
        <v>463</v>
      </c>
      <c r="S23" s="45">
        <v>0</v>
      </c>
      <c r="T23" s="93" t="s">
        <v>242</v>
      </c>
    </row>
    <row r="24" spans="1:20" ht="13.5">
      <c r="A24" s="55"/>
      <c r="B24" s="55"/>
      <c r="C24" s="55">
        <f>SUM(C17:C23)</f>
        <v>23</v>
      </c>
      <c r="D24" s="55"/>
      <c r="E24" s="55">
        <f>SUM(E17:E23)</f>
        <v>40</v>
      </c>
      <c r="F24" s="55"/>
      <c r="G24" s="55"/>
      <c r="H24" s="55"/>
      <c r="I24" s="55"/>
      <c r="J24" s="55">
        <f>SUM(J17:J23)</f>
        <v>39</v>
      </c>
      <c r="K24" s="55"/>
      <c r="L24" s="55">
        <f>SUM(L17:L23)</f>
        <v>28</v>
      </c>
      <c r="M24" s="55"/>
      <c r="N24" s="55"/>
      <c r="O24" s="55"/>
      <c r="P24" s="55"/>
      <c r="Q24" s="55">
        <f>SUM(S17:S23)</f>
        <v>8</v>
      </c>
      <c r="R24" s="55"/>
      <c r="S24" s="55">
        <f>SUM(Q17:Q23)</f>
        <v>38</v>
      </c>
      <c r="T24" s="55"/>
    </row>
    <row r="25" spans="1:20" ht="13.5">
      <c r="A25" s="49" t="s">
        <v>0</v>
      </c>
      <c r="B25" s="93" t="s">
        <v>1079</v>
      </c>
      <c r="C25" s="196" t="s">
        <v>1</v>
      </c>
      <c r="D25" s="196"/>
      <c r="E25" s="196"/>
      <c r="F25" s="95" t="s">
        <v>1001</v>
      </c>
      <c r="G25" s="47"/>
      <c r="H25" s="49" t="s">
        <v>0</v>
      </c>
      <c r="I25" s="93" t="s">
        <v>785</v>
      </c>
      <c r="J25" s="196" t="s">
        <v>1</v>
      </c>
      <c r="K25" s="196"/>
      <c r="L25" s="196"/>
      <c r="M25" s="93" t="s">
        <v>433</v>
      </c>
      <c r="N25" s="47"/>
      <c r="O25" s="49" t="s">
        <v>0</v>
      </c>
      <c r="P25" s="93" t="s">
        <v>1040</v>
      </c>
      <c r="Q25" s="196" t="s">
        <v>1</v>
      </c>
      <c r="R25" s="196"/>
      <c r="S25" s="196"/>
      <c r="T25" s="93" t="s">
        <v>433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清水町ローンテニスクラブＡ</v>
      </c>
      <c r="C27" s="44">
        <v>2</v>
      </c>
      <c r="D27" s="45" t="s">
        <v>6</v>
      </c>
      <c r="E27" s="44">
        <v>3</v>
      </c>
      <c r="F27" s="95" t="str">
        <f>V1</f>
        <v>ＴＧＴＣ</v>
      </c>
      <c r="G27" s="47"/>
      <c r="H27" s="48">
        <v>4</v>
      </c>
      <c r="I27" s="96" t="str">
        <f>V4</f>
        <v>三菱アルミＡ</v>
      </c>
      <c r="J27" s="44">
        <v>0</v>
      </c>
      <c r="K27" s="45" t="s">
        <v>6</v>
      </c>
      <c r="L27" s="44">
        <v>5</v>
      </c>
      <c r="M27" s="95" t="str">
        <f>V2</f>
        <v>時の栖Ｂ</v>
      </c>
      <c r="N27" s="47"/>
      <c r="O27" s="48">
        <v>5</v>
      </c>
      <c r="P27" s="96" t="str">
        <f>V1</f>
        <v>ＴＧＴＣ</v>
      </c>
      <c r="Q27" s="44">
        <v>1</v>
      </c>
      <c r="R27" s="45" t="s">
        <v>6</v>
      </c>
      <c r="S27" s="44">
        <v>4</v>
      </c>
      <c r="T27" s="95" t="str">
        <f>V2</f>
        <v>時の栖Ｂ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59" t="s">
        <v>343</v>
      </c>
      <c r="C29" s="198">
        <v>3</v>
      </c>
      <c r="D29" s="201" t="s">
        <v>407</v>
      </c>
      <c r="E29" s="198">
        <v>8</v>
      </c>
      <c r="F29" s="93" t="s">
        <v>233</v>
      </c>
      <c r="G29" s="47"/>
      <c r="H29" s="197" t="s">
        <v>13</v>
      </c>
      <c r="I29" s="93" t="s">
        <v>462</v>
      </c>
      <c r="J29" s="198">
        <v>4</v>
      </c>
      <c r="K29" s="201" t="s">
        <v>429</v>
      </c>
      <c r="L29" s="198">
        <v>8</v>
      </c>
      <c r="M29" s="93" t="s">
        <v>961</v>
      </c>
      <c r="N29" s="47"/>
      <c r="O29" s="197" t="s">
        <v>13</v>
      </c>
      <c r="P29" s="93" t="s">
        <v>234</v>
      </c>
      <c r="Q29" s="198">
        <v>3</v>
      </c>
      <c r="R29" s="201" t="s">
        <v>419</v>
      </c>
      <c r="S29" s="198">
        <v>8</v>
      </c>
      <c r="T29" s="93" t="s">
        <v>961</v>
      </c>
    </row>
    <row r="30" spans="1:20" ht="13.5">
      <c r="A30" s="197"/>
      <c r="B30" s="93" t="s">
        <v>345</v>
      </c>
      <c r="C30" s="198"/>
      <c r="D30" s="198"/>
      <c r="E30" s="198"/>
      <c r="F30" s="93" t="s">
        <v>1041</v>
      </c>
      <c r="G30" s="47"/>
      <c r="H30" s="197"/>
      <c r="I30" s="93" t="s">
        <v>342</v>
      </c>
      <c r="J30" s="198"/>
      <c r="K30" s="198"/>
      <c r="L30" s="198"/>
      <c r="M30" s="93" t="s">
        <v>435</v>
      </c>
      <c r="N30" s="47"/>
      <c r="O30" s="197"/>
      <c r="P30" s="93" t="s">
        <v>235</v>
      </c>
      <c r="Q30" s="198"/>
      <c r="R30" s="198"/>
      <c r="S30" s="198"/>
      <c r="T30" s="93" t="s">
        <v>435</v>
      </c>
    </row>
    <row r="31" spans="1:20" ht="13.5">
      <c r="A31" s="197" t="s">
        <v>14</v>
      </c>
      <c r="B31" s="93" t="s">
        <v>344</v>
      </c>
      <c r="C31" s="198">
        <v>9</v>
      </c>
      <c r="D31" s="201" t="s">
        <v>413</v>
      </c>
      <c r="E31" s="198">
        <v>8</v>
      </c>
      <c r="F31" s="93" t="s">
        <v>235</v>
      </c>
      <c r="G31" s="47"/>
      <c r="H31" s="197" t="s">
        <v>14</v>
      </c>
      <c r="I31" s="93" t="s">
        <v>239</v>
      </c>
      <c r="J31" s="198">
        <v>8</v>
      </c>
      <c r="K31" s="201" t="s">
        <v>340</v>
      </c>
      <c r="L31" s="198">
        <v>9</v>
      </c>
      <c r="M31" s="59" t="s">
        <v>965</v>
      </c>
      <c r="N31" s="47"/>
      <c r="O31" s="197" t="s">
        <v>14</v>
      </c>
      <c r="P31" s="93" t="s">
        <v>233</v>
      </c>
      <c r="Q31" s="200">
        <v>7</v>
      </c>
      <c r="R31" s="201" t="s">
        <v>410</v>
      </c>
      <c r="S31" s="200">
        <v>9</v>
      </c>
      <c r="T31" s="93" t="s">
        <v>441</v>
      </c>
    </row>
    <row r="32" spans="1:20" ht="13.5">
      <c r="A32" s="197"/>
      <c r="B32" s="93" t="s">
        <v>346</v>
      </c>
      <c r="C32" s="198"/>
      <c r="D32" s="198"/>
      <c r="E32" s="198"/>
      <c r="F32" s="93" t="s">
        <v>960</v>
      </c>
      <c r="G32" s="47"/>
      <c r="H32" s="197"/>
      <c r="I32" s="93" t="s">
        <v>242</v>
      </c>
      <c r="J32" s="198"/>
      <c r="K32" s="198"/>
      <c r="L32" s="198"/>
      <c r="M32" s="93" t="s">
        <v>448</v>
      </c>
      <c r="N32" s="47"/>
      <c r="O32" s="197"/>
      <c r="P32" s="93" t="s">
        <v>1041</v>
      </c>
      <c r="Q32" s="200"/>
      <c r="R32" s="198"/>
      <c r="S32" s="200"/>
      <c r="T32" s="93" t="s">
        <v>436</v>
      </c>
    </row>
    <row r="33" spans="1:20" ht="13.5">
      <c r="A33" s="49" t="s">
        <v>10</v>
      </c>
      <c r="B33" s="59" t="s">
        <v>343</v>
      </c>
      <c r="C33" s="45">
        <v>1</v>
      </c>
      <c r="D33" s="93" t="s">
        <v>340</v>
      </c>
      <c r="E33" s="45">
        <v>8</v>
      </c>
      <c r="F33" s="93" t="s">
        <v>233</v>
      </c>
      <c r="G33" s="47"/>
      <c r="H33" s="49" t="s">
        <v>10</v>
      </c>
      <c r="I33" s="93" t="s">
        <v>964</v>
      </c>
      <c r="J33" s="45">
        <v>5</v>
      </c>
      <c r="K33" s="93" t="s">
        <v>340</v>
      </c>
      <c r="L33" s="45">
        <v>8</v>
      </c>
      <c r="M33" s="93" t="s">
        <v>443</v>
      </c>
      <c r="N33" s="47"/>
      <c r="O33" s="49" t="s">
        <v>10</v>
      </c>
      <c r="P33" s="93" t="s">
        <v>233</v>
      </c>
      <c r="Q33" s="44">
        <v>4</v>
      </c>
      <c r="R33" s="93" t="s">
        <v>444</v>
      </c>
      <c r="S33" s="44">
        <v>8</v>
      </c>
      <c r="T33" s="93" t="s">
        <v>441</v>
      </c>
    </row>
    <row r="34" spans="1:20" ht="13.5">
      <c r="A34" s="49" t="s">
        <v>11</v>
      </c>
      <c r="B34" s="93" t="s">
        <v>464</v>
      </c>
      <c r="C34" s="45">
        <v>3</v>
      </c>
      <c r="D34" s="93" t="s">
        <v>444</v>
      </c>
      <c r="E34" s="45">
        <v>8</v>
      </c>
      <c r="F34" s="93" t="s">
        <v>1041</v>
      </c>
      <c r="G34" s="47"/>
      <c r="H34" s="49" t="s">
        <v>11</v>
      </c>
      <c r="I34" s="93" t="s">
        <v>238</v>
      </c>
      <c r="J34" s="45">
        <v>4</v>
      </c>
      <c r="K34" s="93" t="s">
        <v>437</v>
      </c>
      <c r="L34" s="45">
        <v>8</v>
      </c>
      <c r="M34" s="93" t="s">
        <v>441</v>
      </c>
      <c r="N34" s="47"/>
      <c r="O34" s="49" t="s">
        <v>11</v>
      </c>
      <c r="P34" s="93" t="s">
        <v>1041</v>
      </c>
      <c r="Q34" s="45">
        <v>8</v>
      </c>
      <c r="R34" s="93" t="s">
        <v>340</v>
      </c>
      <c r="S34" s="45">
        <v>4</v>
      </c>
      <c r="T34" s="93" t="s">
        <v>436</v>
      </c>
    </row>
    <row r="35" spans="1:20" ht="13.5">
      <c r="A35" s="49" t="s">
        <v>12</v>
      </c>
      <c r="B35" s="93" t="s">
        <v>344</v>
      </c>
      <c r="C35" s="45">
        <v>9</v>
      </c>
      <c r="D35" s="93" t="s">
        <v>340</v>
      </c>
      <c r="E35" s="45">
        <v>8</v>
      </c>
      <c r="F35" s="93" t="s">
        <v>235</v>
      </c>
      <c r="G35" s="47"/>
      <c r="H35" s="49" t="s">
        <v>12</v>
      </c>
      <c r="I35" s="93" t="s">
        <v>455</v>
      </c>
      <c r="J35" s="45">
        <v>1</v>
      </c>
      <c r="K35" s="93" t="s">
        <v>456</v>
      </c>
      <c r="L35" s="45">
        <v>8</v>
      </c>
      <c r="M35" s="93" t="s">
        <v>436</v>
      </c>
      <c r="N35" s="47"/>
      <c r="O35" s="49" t="s">
        <v>12</v>
      </c>
      <c r="P35" s="93" t="s">
        <v>234</v>
      </c>
      <c r="Q35" s="45">
        <v>1</v>
      </c>
      <c r="R35" s="93" t="s">
        <v>437</v>
      </c>
      <c r="S35" s="45">
        <v>8</v>
      </c>
      <c r="T35" s="59" t="s">
        <v>965</v>
      </c>
    </row>
    <row r="36" spans="1:20" ht="13.5">
      <c r="A36" s="55"/>
      <c r="B36" s="55"/>
      <c r="C36" s="55">
        <f>SUM(C29:C35)</f>
        <v>25</v>
      </c>
      <c r="D36" s="55"/>
      <c r="E36" s="55">
        <f>SUM(E29:E35)</f>
        <v>40</v>
      </c>
      <c r="F36" s="55"/>
      <c r="G36" s="55"/>
      <c r="H36" s="55"/>
      <c r="I36" s="55"/>
      <c r="J36" s="55">
        <f>SUM(J29:J35)</f>
        <v>22</v>
      </c>
      <c r="K36" s="55"/>
      <c r="L36" s="55">
        <f>SUM(L29:L35)</f>
        <v>41</v>
      </c>
      <c r="M36" s="55"/>
      <c r="N36" s="55"/>
      <c r="O36" s="55"/>
      <c r="P36" s="55"/>
      <c r="Q36" s="55">
        <f>SUM(Q29:Q35)</f>
        <v>23</v>
      </c>
      <c r="R36" s="55"/>
      <c r="S36" s="55">
        <f>SUM(S29:S35)</f>
        <v>37</v>
      </c>
      <c r="T36" s="55"/>
    </row>
    <row r="37" spans="1:20" ht="13.5">
      <c r="A37" s="49" t="s">
        <v>0</v>
      </c>
      <c r="B37" s="93" t="s">
        <v>959</v>
      </c>
      <c r="C37" s="196" t="s">
        <v>1</v>
      </c>
      <c r="D37" s="196"/>
      <c r="E37" s="196"/>
      <c r="F37" s="93" t="s">
        <v>465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清水町ローンテニスクラブＡ</v>
      </c>
      <c r="C39" s="44">
        <v>1</v>
      </c>
      <c r="D39" s="45" t="s">
        <v>6</v>
      </c>
      <c r="E39" s="44">
        <v>4</v>
      </c>
      <c r="F39" s="95" t="str">
        <f>V5</f>
        <v>イカイ－Ｂ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203"/>
      <c r="I40" s="2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 t="s">
        <v>454</v>
      </c>
      <c r="C41" s="198">
        <v>3</v>
      </c>
      <c r="D41" s="201" t="s">
        <v>340</v>
      </c>
      <c r="E41" s="198">
        <v>8</v>
      </c>
      <c r="F41" s="93" t="s">
        <v>962</v>
      </c>
      <c r="G41" s="47"/>
      <c r="H41" s="204"/>
      <c r="I41" s="204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 t="s">
        <v>461</v>
      </c>
      <c r="C42" s="198"/>
      <c r="D42" s="198"/>
      <c r="E42" s="198"/>
      <c r="F42" s="93" t="s">
        <v>963</v>
      </c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 t="s">
        <v>458</v>
      </c>
      <c r="C43" s="198">
        <v>0</v>
      </c>
      <c r="D43" s="201" t="s">
        <v>410</v>
      </c>
      <c r="E43" s="198">
        <v>8</v>
      </c>
      <c r="F43" s="93" t="s">
        <v>438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459</v>
      </c>
      <c r="C44" s="198"/>
      <c r="D44" s="198"/>
      <c r="E44" s="198"/>
      <c r="F44" s="59" t="s">
        <v>442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 t="s">
        <v>464</v>
      </c>
      <c r="C45" s="45">
        <v>1</v>
      </c>
      <c r="D45" s="93" t="s">
        <v>466</v>
      </c>
      <c r="E45" s="45">
        <v>8</v>
      </c>
      <c r="F45" s="93" t="s">
        <v>962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 t="s">
        <v>459</v>
      </c>
      <c r="C46" s="45">
        <v>2</v>
      </c>
      <c r="D46" s="93" t="s">
        <v>467</v>
      </c>
      <c r="E46" s="45">
        <v>8</v>
      </c>
      <c r="F46" s="93" t="s">
        <v>438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 t="s">
        <v>457</v>
      </c>
      <c r="C47" s="45">
        <v>8</v>
      </c>
      <c r="D47" s="93" t="s">
        <v>468</v>
      </c>
      <c r="E47" s="45">
        <v>6</v>
      </c>
      <c r="F47" s="93" t="s">
        <v>460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14</v>
      </c>
      <c r="D48" s="55"/>
      <c r="E48" s="55">
        <f>SUM(E41:E47)</f>
        <v>38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7">
    <mergeCell ref="V5:X5"/>
    <mergeCell ref="H40:I40"/>
    <mergeCell ref="H41:I41"/>
    <mergeCell ref="V1:X1"/>
    <mergeCell ref="V2:X2"/>
    <mergeCell ref="V3:X3"/>
    <mergeCell ref="V4:X4"/>
    <mergeCell ref="S31:S32"/>
    <mergeCell ref="H31:H32"/>
    <mergeCell ref="J31:J32"/>
    <mergeCell ref="A41:A42"/>
    <mergeCell ref="C41:C42"/>
    <mergeCell ref="D41:D42"/>
    <mergeCell ref="A43:A44"/>
    <mergeCell ref="C43:C44"/>
    <mergeCell ref="D43:D44"/>
    <mergeCell ref="C37:E37"/>
    <mergeCell ref="C38:E38"/>
    <mergeCell ref="C40:E40"/>
    <mergeCell ref="E43:E44"/>
    <mergeCell ref="E41:E42"/>
    <mergeCell ref="K31:K32"/>
    <mergeCell ref="L31:L32"/>
    <mergeCell ref="R31:R32"/>
    <mergeCell ref="O31:O32"/>
    <mergeCell ref="Q31:Q32"/>
    <mergeCell ref="Q29:Q30"/>
    <mergeCell ref="R29:R30"/>
    <mergeCell ref="S29:S30"/>
    <mergeCell ref="H29:H30"/>
    <mergeCell ref="J29:J30"/>
    <mergeCell ref="K29:K30"/>
    <mergeCell ref="L29:L30"/>
    <mergeCell ref="O29:O30"/>
    <mergeCell ref="O19:O20"/>
    <mergeCell ref="A29:A30"/>
    <mergeCell ref="C29:C30"/>
    <mergeCell ref="D29:D30"/>
    <mergeCell ref="E29:E30"/>
    <mergeCell ref="A19:A20"/>
    <mergeCell ref="C19:C20"/>
    <mergeCell ref="D19:D20"/>
    <mergeCell ref="E19:E20"/>
    <mergeCell ref="L17:L18"/>
    <mergeCell ref="O17:O18"/>
    <mergeCell ref="S17:S18"/>
    <mergeCell ref="R17:R18"/>
    <mergeCell ref="Q17:Q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A31:A32"/>
    <mergeCell ref="C31:C32"/>
    <mergeCell ref="D31:D32"/>
    <mergeCell ref="E31:E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S19:S20"/>
    <mergeCell ref="R19:R20"/>
    <mergeCell ref="Q19:Q20"/>
    <mergeCell ref="H19:H20"/>
    <mergeCell ref="J19:J20"/>
    <mergeCell ref="K19:K20"/>
    <mergeCell ref="L19:L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V27" sqref="V27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469</v>
      </c>
      <c r="C1" s="196" t="s">
        <v>1</v>
      </c>
      <c r="D1" s="196"/>
      <c r="E1" s="196"/>
      <c r="F1" s="93" t="s">
        <v>470</v>
      </c>
      <c r="G1" s="47"/>
      <c r="H1" s="49" t="s">
        <v>0</v>
      </c>
      <c r="I1" s="93" t="s">
        <v>780</v>
      </c>
      <c r="J1" s="196" t="s">
        <v>1</v>
      </c>
      <c r="K1" s="196"/>
      <c r="L1" s="196"/>
      <c r="M1" s="93" t="s">
        <v>966</v>
      </c>
      <c r="N1" s="47"/>
      <c r="O1" s="49" t="s">
        <v>0</v>
      </c>
      <c r="P1" s="93" t="s">
        <v>1108</v>
      </c>
      <c r="Q1" s="196" t="s">
        <v>1</v>
      </c>
      <c r="R1" s="196"/>
      <c r="S1" s="196"/>
      <c r="T1" s="93" t="s">
        <v>922</v>
      </c>
      <c r="V1" s="133" t="s">
        <v>471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472</v>
      </c>
      <c r="W2" s="158"/>
      <c r="X2" s="159"/>
    </row>
    <row r="3" spans="1:24" ht="13.5">
      <c r="A3" s="48">
        <v>1</v>
      </c>
      <c r="B3" s="94" t="str">
        <f>V1</f>
        <v>クレストンＢ</v>
      </c>
      <c r="C3" s="44">
        <v>4</v>
      </c>
      <c r="D3" s="45" t="s">
        <v>6</v>
      </c>
      <c r="E3" s="44">
        <v>1</v>
      </c>
      <c r="F3" s="95" t="str">
        <f>V4</f>
        <v>協和発酵</v>
      </c>
      <c r="G3" s="47"/>
      <c r="H3" s="48">
        <v>1</v>
      </c>
      <c r="I3" s="96" t="str">
        <f>V2</f>
        <v>ミナミテニスクラブＢ</v>
      </c>
      <c r="J3" s="44">
        <v>1</v>
      </c>
      <c r="K3" s="45" t="s">
        <v>6</v>
      </c>
      <c r="L3" s="44">
        <v>4</v>
      </c>
      <c r="M3" s="93" t="str">
        <f>V5</f>
        <v>東静測量設計</v>
      </c>
      <c r="N3" s="47"/>
      <c r="O3" s="48">
        <v>2</v>
      </c>
      <c r="P3" s="94" t="str">
        <f>V5</f>
        <v>東静測量設計</v>
      </c>
      <c r="Q3" s="44">
        <v>1</v>
      </c>
      <c r="R3" s="45" t="s">
        <v>6</v>
      </c>
      <c r="S3" s="44">
        <v>4</v>
      </c>
      <c r="T3" s="95" t="str">
        <f>V1</f>
        <v>クレストンＢ</v>
      </c>
      <c r="V3" s="158" t="s">
        <v>43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64</v>
      </c>
      <c r="W4" s="149"/>
      <c r="X4" s="150"/>
    </row>
    <row r="5" spans="1:24" ht="13.5">
      <c r="A5" s="197" t="s">
        <v>13</v>
      </c>
      <c r="B5" s="93" t="s">
        <v>244</v>
      </c>
      <c r="C5" s="198">
        <v>8</v>
      </c>
      <c r="D5" s="201" t="s">
        <v>473</v>
      </c>
      <c r="E5" s="198">
        <v>2</v>
      </c>
      <c r="F5" s="93" t="s">
        <v>248</v>
      </c>
      <c r="G5" s="47"/>
      <c r="H5" s="197" t="s">
        <v>13</v>
      </c>
      <c r="I5" s="93" t="s">
        <v>474</v>
      </c>
      <c r="J5" s="198">
        <v>3</v>
      </c>
      <c r="K5" s="201" t="s">
        <v>475</v>
      </c>
      <c r="L5" s="198">
        <v>8</v>
      </c>
      <c r="M5" s="93" t="s">
        <v>476</v>
      </c>
      <c r="N5" s="47"/>
      <c r="O5" s="197" t="s">
        <v>13</v>
      </c>
      <c r="P5" s="93" t="s">
        <v>481</v>
      </c>
      <c r="Q5" s="198">
        <v>2</v>
      </c>
      <c r="R5" s="201" t="s">
        <v>475</v>
      </c>
      <c r="S5" s="198">
        <v>8</v>
      </c>
      <c r="T5" s="93" t="s">
        <v>1053</v>
      </c>
      <c r="V5" s="139" t="s">
        <v>42</v>
      </c>
      <c r="W5" s="139"/>
      <c r="X5" s="140"/>
    </row>
    <row r="6" spans="1:21" ht="13.5">
      <c r="A6" s="197"/>
      <c r="B6" s="93" t="s">
        <v>245</v>
      </c>
      <c r="C6" s="198"/>
      <c r="D6" s="198"/>
      <c r="E6" s="198"/>
      <c r="F6" s="93" t="s">
        <v>249</v>
      </c>
      <c r="G6" s="47"/>
      <c r="H6" s="197"/>
      <c r="I6" s="93" t="s">
        <v>477</v>
      </c>
      <c r="J6" s="198"/>
      <c r="K6" s="198"/>
      <c r="L6" s="198"/>
      <c r="M6" s="93" t="s">
        <v>478</v>
      </c>
      <c r="N6" s="47"/>
      <c r="O6" s="197"/>
      <c r="P6" s="59" t="s">
        <v>485</v>
      </c>
      <c r="Q6" s="198"/>
      <c r="R6" s="198"/>
      <c r="S6" s="198"/>
      <c r="T6" s="93" t="s">
        <v>244</v>
      </c>
      <c r="U6" s="86" t="s">
        <v>117</v>
      </c>
    </row>
    <row r="7" spans="1:23" ht="13.5">
      <c r="A7" s="197" t="s">
        <v>14</v>
      </c>
      <c r="B7" s="93" t="s">
        <v>246</v>
      </c>
      <c r="C7" s="198">
        <v>6</v>
      </c>
      <c r="D7" s="201" t="s">
        <v>479</v>
      </c>
      <c r="E7" s="198">
        <v>8</v>
      </c>
      <c r="F7" s="93" t="s">
        <v>250</v>
      </c>
      <c r="G7" s="47"/>
      <c r="H7" s="197" t="s">
        <v>14</v>
      </c>
      <c r="I7" s="59" t="s">
        <v>480</v>
      </c>
      <c r="J7" s="198">
        <v>8</v>
      </c>
      <c r="K7" s="201" t="s">
        <v>413</v>
      </c>
      <c r="L7" s="198">
        <v>4</v>
      </c>
      <c r="M7" s="93" t="s">
        <v>481</v>
      </c>
      <c r="N7" s="47"/>
      <c r="O7" s="197" t="s">
        <v>14</v>
      </c>
      <c r="P7" s="93" t="s">
        <v>476</v>
      </c>
      <c r="Q7" s="198">
        <v>6</v>
      </c>
      <c r="R7" s="201" t="s">
        <v>413</v>
      </c>
      <c r="S7" s="198">
        <v>8</v>
      </c>
      <c r="T7" s="93" t="s">
        <v>246</v>
      </c>
      <c r="U7" s="51">
        <v>1</v>
      </c>
      <c r="V7" s="85" t="s">
        <v>482</v>
      </c>
      <c r="W7" s="85" t="s">
        <v>483</v>
      </c>
    </row>
    <row r="8" spans="1:23" ht="13.5">
      <c r="A8" s="197"/>
      <c r="B8" s="93" t="s">
        <v>247</v>
      </c>
      <c r="C8" s="198"/>
      <c r="D8" s="198"/>
      <c r="E8" s="198"/>
      <c r="F8" s="93" t="s">
        <v>251</v>
      </c>
      <c r="G8" s="47"/>
      <c r="H8" s="197"/>
      <c r="I8" s="93" t="s">
        <v>484</v>
      </c>
      <c r="J8" s="198"/>
      <c r="K8" s="198"/>
      <c r="L8" s="198"/>
      <c r="M8" s="59" t="s">
        <v>485</v>
      </c>
      <c r="N8" s="47"/>
      <c r="O8" s="197"/>
      <c r="P8" s="93" t="s">
        <v>796</v>
      </c>
      <c r="Q8" s="198"/>
      <c r="R8" s="198"/>
      <c r="S8" s="198"/>
      <c r="T8" s="93" t="s">
        <v>247</v>
      </c>
      <c r="U8" s="51">
        <v>2</v>
      </c>
      <c r="V8" s="85" t="s">
        <v>486</v>
      </c>
      <c r="W8" s="85" t="s">
        <v>487</v>
      </c>
    </row>
    <row r="9" spans="1:23" ht="13.5">
      <c r="A9" s="49" t="s">
        <v>10</v>
      </c>
      <c r="B9" s="93" t="s">
        <v>244</v>
      </c>
      <c r="C9" s="45">
        <v>8</v>
      </c>
      <c r="D9" s="93" t="s">
        <v>473</v>
      </c>
      <c r="E9" s="45">
        <v>6</v>
      </c>
      <c r="F9" s="93" t="s">
        <v>252</v>
      </c>
      <c r="G9" s="47"/>
      <c r="H9" s="49" t="s">
        <v>10</v>
      </c>
      <c r="I9" s="93" t="s">
        <v>484</v>
      </c>
      <c r="J9" s="45">
        <v>2</v>
      </c>
      <c r="K9" s="93" t="s">
        <v>437</v>
      </c>
      <c r="L9" s="45">
        <v>8</v>
      </c>
      <c r="M9" s="93" t="s">
        <v>478</v>
      </c>
      <c r="N9" s="47"/>
      <c r="O9" s="49" t="s">
        <v>10</v>
      </c>
      <c r="P9" s="93" t="s">
        <v>478</v>
      </c>
      <c r="Q9" s="45">
        <v>8</v>
      </c>
      <c r="R9" s="93" t="s">
        <v>437</v>
      </c>
      <c r="S9" s="45">
        <v>4</v>
      </c>
      <c r="T9" s="93" t="s">
        <v>1053</v>
      </c>
      <c r="U9" s="51">
        <v>3</v>
      </c>
      <c r="V9" s="85" t="s">
        <v>488</v>
      </c>
      <c r="W9" s="85" t="s">
        <v>489</v>
      </c>
    </row>
    <row r="10" spans="1:23" ht="13.5">
      <c r="A10" s="49" t="s">
        <v>11</v>
      </c>
      <c r="B10" s="93" t="s">
        <v>245</v>
      </c>
      <c r="C10" s="45">
        <v>8</v>
      </c>
      <c r="D10" s="93" t="s">
        <v>437</v>
      </c>
      <c r="E10" s="45">
        <v>3</v>
      </c>
      <c r="F10" s="93" t="s">
        <v>253</v>
      </c>
      <c r="G10" s="47"/>
      <c r="H10" s="49" t="s">
        <v>11</v>
      </c>
      <c r="I10" s="93" t="s">
        <v>480</v>
      </c>
      <c r="J10" s="45">
        <v>2</v>
      </c>
      <c r="K10" s="93" t="s">
        <v>413</v>
      </c>
      <c r="L10" s="45">
        <v>8</v>
      </c>
      <c r="M10" s="93" t="s">
        <v>476</v>
      </c>
      <c r="N10" s="47"/>
      <c r="O10" s="49" t="s">
        <v>11</v>
      </c>
      <c r="P10" s="59" t="s">
        <v>485</v>
      </c>
      <c r="Q10" s="45">
        <v>0</v>
      </c>
      <c r="R10" s="93" t="s">
        <v>413</v>
      </c>
      <c r="S10" s="45">
        <v>8</v>
      </c>
      <c r="T10" s="93" t="s">
        <v>244</v>
      </c>
      <c r="U10" s="51">
        <v>4</v>
      </c>
      <c r="V10" s="85" t="s">
        <v>490</v>
      </c>
      <c r="W10" s="85" t="s">
        <v>491</v>
      </c>
    </row>
    <row r="11" spans="1:23" ht="13.5">
      <c r="A11" s="49" t="s">
        <v>12</v>
      </c>
      <c r="B11" s="93" t="s">
        <v>246</v>
      </c>
      <c r="C11" s="45">
        <v>8</v>
      </c>
      <c r="D11" s="93" t="s">
        <v>479</v>
      </c>
      <c r="E11" s="45">
        <v>2</v>
      </c>
      <c r="F11" s="93" t="s">
        <v>967</v>
      </c>
      <c r="G11" s="47"/>
      <c r="H11" s="49" t="s">
        <v>12</v>
      </c>
      <c r="I11" s="93" t="s">
        <v>492</v>
      </c>
      <c r="J11" s="45">
        <v>5</v>
      </c>
      <c r="K11" s="93" t="s">
        <v>493</v>
      </c>
      <c r="L11" s="45">
        <v>8</v>
      </c>
      <c r="M11" s="93" t="s">
        <v>485</v>
      </c>
      <c r="N11" s="47"/>
      <c r="O11" s="49" t="s">
        <v>12</v>
      </c>
      <c r="P11" s="93" t="s">
        <v>796</v>
      </c>
      <c r="Q11" s="45">
        <v>4</v>
      </c>
      <c r="R11" s="93" t="s">
        <v>493</v>
      </c>
      <c r="S11" s="45">
        <v>8</v>
      </c>
      <c r="T11" s="93" t="s">
        <v>246</v>
      </c>
      <c r="U11" s="51">
        <v>5</v>
      </c>
      <c r="V11" s="85" t="s">
        <v>494</v>
      </c>
      <c r="W11" s="85" t="s">
        <v>495</v>
      </c>
    </row>
    <row r="12" spans="1:20" ht="13.5">
      <c r="A12" s="55"/>
      <c r="B12" s="55"/>
      <c r="C12" s="55">
        <f>SUM(C5:C11)</f>
        <v>38</v>
      </c>
      <c r="D12" s="55"/>
      <c r="E12" s="55">
        <f>SUM(E5:E11)</f>
        <v>21</v>
      </c>
      <c r="F12" s="55"/>
      <c r="G12" s="55"/>
      <c r="H12" s="55"/>
      <c r="I12" s="55"/>
      <c r="J12" s="55">
        <f>SUM(J5:J11)</f>
        <v>20</v>
      </c>
      <c r="K12" s="55"/>
      <c r="L12" s="55">
        <f>SUM(L5:L11)</f>
        <v>36</v>
      </c>
      <c r="M12" s="55"/>
      <c r="N12" s="55"/>
      <c r="O12" s="55"/>
      <c r="P12" s="55"/>
      <c r="Q12" s="55">
        <f>SUM(Q5:Q11)</f>
        <v>20</v>
      </c>
      <c r="R12" s="55"/>
      <c r="S12" s="55">
        <f>SUM(S5:S11)</f>
        <v>36</v>
      </c>
      <c r="T12" s="55"/>
    </row>
    <row r="13" spans="1:20" ht="13.5">
      <c r="A13" s="49" t="s">
        <v>0</v>
      </c>
      <c r="B13" s="93" t="s">
        <v>783</v>
      </c>
      <c r="C13" s="196" t="s">
        <v>1</v>
      </c>
      <c r="D13" s="196"/>
      <c r="E13" s="196"/>
      <c r="F13" s="93" t="s">
        <v>496</v>
      </c>
      <c r="G13" s="47"/>
      <c r="H13" s="49" t="s">
        <v>0</v>
      </c>
      <c r="I13" s="93" t="s">
        <v>318</v>
      </c>
      <c r="J13" s="196" t="s">
        <v>1</v>
      </c>
      <c r="K13" s="196"/>
      <c r="L13" s="196"/>
      <c r="M13" s="93" t="s">
        <v>966</v>
      </c>
      <c r="N13" s="47"/>
      <c r="O13" s="49" t="s">
        <v>0</v>
      </c>
      <c r="P13" s="93" t="s">
        <v>795</v>
      </c>
      <c r="Q13" s="196" t="s">
        <v>1</v>
      </c>
      <c r="R13" s="196"/>
      <c r="S13" s="196"/>
      <c r="T13" s="93" t="s">
        <v>496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3" ht="13.5">
      <c r="A15" s="48">
        <v>2</v>
      </c>
      <c r="B15" s="96" t="str">
        <f>V4</f>
        <v>協和発酵</v>
      </c>
      <c r="C15" s="44">
        <v>3</v>
      </c>
      <c r="D15" s="45" t="s">
        <v>6</v>
      </c>
      <c r="E15" s="44">
        <v>2</v>
      </c>
      <c r="F15" s="93" t="str">
        <f>V3</f>
        <v>東レＢ</v>
      </c>
      <c r="G15" s="47"/>
      <c r="H15" s="48">
        <v>3</v>
      </c>
      <c r="I15" s="96" t="str">
        <f>V2</f>
        <v>ミナミテニスクラブＢ</v>
      </c>
      <c r="J15" s="44">
        <v>3</v>
      </c>
      <c r="K15" s="45" t="s">
        <v>6</v>
      </c>
      <c r="L15" s="44">
        <v>2</v>
      </c>
      <c r="M15" s="93" t="str">
        <f>V3</f>
        <v>東レＢ</v>
      </c>
      <c r="N15" s="47"/>
      <c r="O15" s="48">
        <v>3</v>
      </c>
      <c r="P15" s="94" t="str">
        <f>V5</f>
        <v>東静測量設計</v>
      </c>
      <c r="Q15" s="44">
        <v>2</v>
      </c>
      <c r="R15" s="45" t="s">
        <v>6</v>
      </c>
      <c r="S15" s="44">
        <v>3</v>
      </c>
      <c r="T15" s="95" t="str">
        <f>V4</f>
        <v>協和発酵</v>
      </c>
      <c r="W15" s="51" t="s">
        <v>1111</v>
      </c>
    </row>
    <row r="16" spans="1:23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  <c r="V16" s="51" t="s">
        <v>817</v>
      </c>
      <c r="W16" s="51">
        <f>SUM(L12,L24,J36,Q36)</f>
        <v>120</v>
      </c>
    </row>
    <row r="17" spans="1:23" ht="13.5">
      <c r="A17" s="197" t="s">
        <v>13</v>
      </c>
      <c r="B17" s="93" t="s">
        <v>252</v>
      </c>
      <c r="C17" s="198">
        <v>8</v>
      </c>
      <c r="D17" s="201" t="s">
        <v>340</v>
      </c>
      <c r="E17" s="198">
        <v>5</v>
      </c>
      <c r="F17" s="59" t="s">
        <v>497</v>
      </c>
      <c r="G17" s="47"/>
      <c r="H17" s="197" t="s">
        <v>13</v>
      </c>
      <c r="I17" s="93" t="s">
        <v>498</v>
      </c>
      <c r="J17" s="198">
        <v>3</v>
      </c>
      <c r="K17" s="201" t="s">
        <v>467</v>
      </c>
      <c r="L17" s="198">
        <v>8</v>
      </c>
      <c r="M17" s="93" t="s">
        <v>497</v>
      </c>
      <c r="N17" s="47"/>
      <c r="O17" s="197" t="s">
        <v>13</v>
      </c>
      <c r="P17" s="93" t="s">
        <v>481</v>
      </c>
      <c r="Q17" s="198">
        <v>4</v>
      </c>
      <c r="R17" s="201" t="s">
        <v>467</v>
      </c>
      <c r="S17" s="198">
        <v>8</v>
      </c>
      <c r="T17" s="93" t="s">
        <v>252</v>
      </c>
      <c r="V17" s="51" t="s">
        <v>1110</v>
      </c>
      <c r="W17" s="51">
        <f>SUM(C12,E24,L36,Q24)</f>
        <v>118</v>
      </c>
    </row>
    <row r="18" spans="1:20" ht="13.5">
      <c r="A18" s="197"/>
      <c r="B18" s="93" t="s">
        <v>250</v>
      </c>
      <c r="C18" s="198"/>
      <c r="D18" s="198"/>
      <c r="E18" s="198"/>
      <c r="F18" s="93" t="s">
        <v>499</v>
      </c>
      <c r="G18" s="47"/>
      <c r="H18" s="197"/>
      <c r="I18" s="93" t="s">
        <v>484</v>
      </c>
      <c r="J18" s="198"/>
      <c r="K18" s="198"/>
      <c r="L18" s="198"/>
      <c r="M18" s="93" t="s">
        <v>499</v>
      </c>
      <c r="N18" s="47"/>
      <c r="O18" s="197"/>
      <c r="P18" s="93" t="s">
        <v>796</v>
      </c>
      <c r="Q18" s="198"/>
      <c r="R18" s="198"/>
      <c r="S18" s="198"/>
      <c r="T18" s="93" t="s">
        <v>251</v>
      </c>
    </row>
    <row r="19" spans="1:20" ht="13.5">
      <c r="A19" s="197" t="s">
        <v>14</v>
      </c>
      <c r="B19" s="93" t="s">
        <v>248</v>
      </c>
      <c r="C19" s="198">
        <v>1</v>
      </c>
      <c r="D19" s="201" t="s">
        <v>401</v>
      </c>
      <c r="E19" s="198">
        <v>8</v>
      </c>
      <c r="F19" s="93" t="s">
        <v>500</v>
      </c>
      <c r="G19" s="47"/>
      <c r="H19" s="197" t="s">
        <v>14</v>
      </c>
      <c r="I19" s="93" t="s">
        <v>480</v>
      </c>
      <c r="J19" s="198">
        <v>8</v>
      </c>
      <c r="K19" s="201" t="s">
        <v>413</v>
      </c>
      <c r="L19" s="198">
        <v>9</v>
      </c>
      <c r="M19" s="59" t="s">
        <v>500</v>
      </c>
      <c r="N19" s="47"/>
      <c r="O19" s="197" t="s">
        <v>14</v>
      </c>
      <c r="P19" s="93" t="s">
        <v>476</v>
      </c>
      <c r="Q19" s="198">
        <v>8</v>
      </c>
      <c r="R19" s="201" t="s">
        <v>413</v>
      </c>
      <c r="S19" s="198">
        <v>1</v>
      </c>
      <c r="T19" s="93" t="s">
        <v>504</v>
      </c>
    </row>
    <row r="20" spans="1:20" ht="13.5">
      <c r="A20" s="197"/>
      <c r="B20" s="93" t="s">
        <v>501</v>
      </c>
      <c r="C20" s="198"/>
      <c r="D20" s="198"/>
      <c r="E20" s="198"/>
      <c r="F20" s="93" t="s">
        <v>968</v>
      </c>
      <c r="G20" s="47"/>
      <c r="H20" s="197"/>
      <c r="I20" s="93" t="s">
        <v>477</v>
      </c>
      <c r="J20" s="198"/>
      <c r="K20" s="198"/>
      <c r="L20" s="198"/>
      <c r="M20" s="93" t="s">
        <v>968</v>
      </c>
      <c r="N20" s="47"/>
      <c r="O20" s="197"/>
      <c r="P20" s="93" t="s">
        <v>478</v>
      </c>
      <c r="Q20" s="198"/>
      <c r="R20" s="198"/>
      <c r="S20" s="198"/>
      <c r="T20" s="93" t="s">
        <v>501</v>
      </c>
    </row>
    <row r="21" spans="1:20" ht="13.5">
      <c r="A21" s="49" t="s">
        <v>10</v>
      </c>
      <c r="B21" s="93" t="s">
        <v>502</v>
      </c>
      <c r="C21" s="45">
        <v>8</v>
      </c>
      <c r="D21" s="93" t="s">
        <v>340</v>
      </c>
      <c r="E21" s="45">
        <v>2</v>
      </c>
      <c r="F21" s="93" t="s">
        <v>499</v>
      </c>
      <c r="G21" s="47"/>
      <c r="H21" s="49" t="s">
        <v>10</v>
      </c>
      <c r="I21" s="93" t="s">
        <v>484</v>
      </c>
      <c r="J21" s="45">
        <v>8</v>
      </c>
      <c r="K21" s="93" t="s">
        <v>437</v>
      </c>
      <c r="L21" s="45">
        <v>3</v>
      </c>
      <c r="M21" s="93" t="s">
        <v>503</v>
      </c>
      <c r="N21" s="47"/>
      <c r="O21" s="49" t="s">
        <v>10</v>
      </c>
      <c r="P21" s="93" t="s">
        <v>478</v>
      </c>
      <c r="Q21" s="45">
        <v>4</v>
      </c>
      <c r="R21" s="93" t="s">
        <v>437</v>
      </c>
      <c r="S21" s="45">
        <v>8</v>
      </c>
      <c r="T21" s="93" t="s">
        <v>502</v>
      </c>
    </row>
    <row r="22" spans="1:20" ht="13.5">
      <c r="A22" s="49" t="s">
        <v>11</v>
      </c>
      <c r="B22" s="93" t="s">
        <v>504</v>
      </c>
      <c r="C22" s="45">
        <v>6</v>
      </c>
      <c r="D22" s="93" t="s">
        <v>340</v>
      </c>
      <c r="E22" s="45">
        <v>8</v>
      </c>
      <c r="F22" s="93" t="s">
        <v>497</v>
      </c>
      <c r="G22" s="47"/>
      <c r="H22" s="49" t="s">
        <v>11</v>
      </c>
      <c r="I22" s="93" t="s">
        <v>480</v>
      </c>
      <c r="J22" s="45">
        <v>8</v>
      </c>
      <c r="K22" s="93" t="s">
        <v>413</v>
      </c>
      <c r="L22" s="45">
        <v>1</v>
      </c>
      <c r="M22" s="93" t="s">
        <v>505</v>
      </c>
      <c r="N22" s="47"/>
      <c r="O22" s="49" t="s">
        <v>11</v>
      </c>
      <c r="P22" s="93" t="s">
        <v>485</v>
      </c>
      <c r="Q22" s="45">
        <v>2</v>
      </c>
      <c r="R22" s="93" t="s">
        <v>413</v>
      </c>
      <c r="S22" s="45">
        <v>8</v>
      </c>
      <c r="T22" s="93" t="s">
        <v>253</v>
      </c>
    </row>
    <row r="23" spans="1:20" ht="13.5">
      <c r="A23" s="49" t="s">
        <v>12</v>
      </c>
      <c r="B23" s="93" t="s">
        <v>253</v>
      </c>
      <c r="C23" s="45">
        <v>8</v>
      </c>
      <c r="D23" s="93" t="s">
        <v>340</v>
      </c>
      <c r="E23" s="45">
        <v>0</v>
      </c>
      <c r="F23" s="93" t="s">
        <v>506</v>
      </c>
      <c r="G23" s="47"/>
      <c r="H23" s="49" t="s">
        <v>12</v>
      </c>
      <c r="I23" s="93" t="s">
        <v>507</v>
      </c>
      <c r="J23" s="45">
        <v>8</v>
      </c>
      <c r="K23" s="93" t="s">
        <v>493</v>
      </c>
      <c r="L23" s="45">
        <v>1</v>
      </c>
      <c r="M23" s="93" t="s">
        <v>506</v>
      </c>
      <c r="N23" s="47"/>
      <c r="O23" s="49" t="s">
        <v>12</v>
      </c>
      <c r="P23" s="93" t="s">
        <v>476</v>
      </c>
      <c r="Q23" s="45">
        <v>8</v>
      </c>
      <c r="R23" s="93" t="s">
        <v>493</v>
      </c>
      <c r="S23" s="45">
        <v>3</v>
      </c>
      <c r="T23" s="93" t="s">
        <v>967</v>
      </c>
    </row>
    <row r="24" spans="1:20" ht="13.5">
      <c r="A24" s="55"/>
      <c r="B24" s="55"/>
      <c r="C24" s="55">
        <f>SUM(C17:C23)</f>
        <v>31</v>
      </c>
      <c r="D24" s="55"/>
      <c r="E24" s="55">
        <f>SUM(E17:E23)</f>
        <v>23</v>
      </c>
      <c r="F24" s="55"/>
      <c r="G24" s="55"/>
      <c r="H24" s="55"/>
      <c r="I24" s="55"/>
      <c r="J24" s="55">
        <f>SUM(J17:J23)</f>
        <v>35</v>
      </c>
      <c r="K24" s="55"/>
      <c r="L24" s="55">
        <f>SUM(L17:L23)</f>
        <v>22</v>
      </c>
      <c r="M24" s="55"/>
      <c r="N24" s="55"/>
      <c r="O24" s="55"/>
      <c r="P24" s="55"/>
      <c r="Q24" s="55">
        <f>SUM(Q17:Q23)</f>
        <v>26</v>
      </c>
      <c r="R24" s="55"/>
      <c r="S24" s="55">
        <f>SUM(S17:S23)</f>
        <v>28</v>
      </c>
      <c r="T24" s="55"/>
    </row>
    <row r="25" spans="1:20" ht="13.5">
      <c r="A25" s="49" t="s">
        <v>0</v>
      </c>
      <c r="B25" s="93" t="s">
        <v>1105</v>
      </c>
      <c r="C25" s="196" t="s">
        <v>1</v>
      </c>
      <c r="D25" s="196"/>
      <c r="E25" s="196"/>
      <c r="F25" s="93" t="s">
        <v>790</v>
      </c>
      <c r="G25" s="47"/>
      <c r="H25" s="49" t="s">
        <v>0</v>
      </c>
      <c r="I25" s="93" t="s">
        <v>776</v>
      </c>
      <c r="J25" s="196" t="s">
        <v>1</v>
      </c>
      <c r="K25" s="196"/>
      <c r="L25" s="196"/>
      <c r="M25" s="93" t="s">
        <v>508</v>
      </c>
      <c r="N25" s="47"/>
      <c r="O25" s="49" t="s">
        <v>0</v>
      </c>
      <c r="P25" s="93" t="s">
        <v>1052</v>
      </c>
      <c r="Q25" s="196" t="s">
        <v>1</v>
      </c>
      <c r="R25" s="196"/>
      <c r="S25" s="196"/>
      <c r="T25" s="93" t="s">
        <v>966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東レＢ</v>
      </c>
      <c r="C27" s="44">
        <v>1</v>
      </c>
      <c r="D27" s="45" t="s">
        <v>6</v>
      </c>
      <c r="E27" s="44">
        <v>4</v>
      </c>
      <c r="F27" s="95" t="str">
        <f>V1</f>
        <v>クレストンＢ</v>
      </c>
      <c r="G27" s="47"/>
      <c r="H27" s="48">
        <v>4</v>
      </c>
      <c r="I27" s="96" t="str">
        <f>V4</f>
        <v>協和発酵</v>
      </c>
      <c r="J27" s="44">
        <v>2</v>
      </c>
      <c r="K27" s="45" t="s">
        <v>6</v>
      </c>
      <c r="L27" s="44">
        <v>3</v>
      </c>
      <c r="M27" s="95" t="str">
        <f>V2</f>
        <v>ミナミテニスクラブＢ</v>
      </c>
      <c r="N27" s="47"/>
      <c r="O27" s="48">
        <v>5</v>
      </c>
      <c r="P27" s="96" t="str">
        <f>V1</f>
        <v>クレストンＢ</v>
      </c>
      <c r="Q27" s="44">
        <v>3</v>
      </c>
      <c r="R27" s="45" t="s">
        <v>6</v>
      </c>
      <c r="S27" s="44">
        <v>2</v>
      </c>
      <c r="T27" s="95" t="str">
        <f>V2</f>
        <v>ミナミテニスクラブＢ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59" t="s">
        <v>497</v>
      </c>
      <c r="C29" s="198">
        <v>8</v>
      </c>
      <c r="D29" s="201" t="s">
        <v>340</v>
      </c>
      <c r="E29" s="198">
        <v>4</v>
      </c>
      <c r="F29" s="93" t="s">
        <v>246</v>
      </c>
      <c r="G29" s="47"/>
      <c r="H29" s="197" t="s">
        <v>13</v>
      </c>
      <c r="I29" s="93" t="s">
        <v>252</v>
      </c>
      <c r="J29" s="198">
        <v>4</v>
      </c>
      <c r="K29" s="201" t="s">
        <v>340</v>
      </c>
      <c r="L29" s="198">
        <v>8</v>
      </c>
      <c r="M29" s="93" t="s">
        <v>474</v>
      </c>
      <c r="N29" s="47"/>
      <c r="O29" s="197" t="s">
        <v>13</v>
      </c>
      <c r="P29" s="93" t="s">
        <v>246</v>
      </c>
      <c r="Q29" s="198">
        <v>8</v>
      </c>
      <c r="R29" s="201" t="s">
        <v>467</v>
      </c>
      <c r="S29" s="198">
        <v>0</v>
      </c>
      <c r="T29" s="93" t="s">
        <v>498</v>
      </c>
    </row>
    <row r="30" spans="1:20" ht="13.5">
      <c r="A30" s="197"/>
      <c r="B30" s="93" t="s">
        <v>499</v>
      </c>
      <c r="C30" s="198"/>
      <c r="D30" s="198"/>
      <c r="E30" s="198"/>
      <c r="F30" s="93" t="s">
        <v>1107</v>
      </c>
      <c r="G30" s="47"/>
      <c r="H30" s="197"/>
      <c r="I30" s="93" t="s">
        <v>501</v>
      </c>
      <c r="J30" s="198"/>
      <c r="K30" s="198"/>
      <c r="L30" s="198"/>
      <c r="M30" s="93" t="s">
        <v>509</v>
      </c>
      <c r="N30" s="47"/>
      <c r="O30" s="197"/>
      <c r="P30" s="93" t="s">
        <v>245</v>
      </c>
      <c r="Q30" s="198"/>
      <c r="R30" s="198"/>
      <c r="S30" s="198"/>
      <c r="T30" s="93" t="s">
        <v>492</v>
      </c>
    </row>
    <row r="31" spans="1:20" ht="13.5">
      <c r="A31" s="197" t="s">
        <v>14</v>
      </c>
      <c r="B31" s="93" t="s">
        <v>1106</v>
      </c>
      <c r="C31" s="198">
        <v>1</v>
      </c>
      <c r="D31" s="201" t="s">
        <v>510</v>
      </c>
      <c r="E31" s="198">
        <v>8</v>
      </c>
      <c r="F31" s="93" t="s">
        <v>1053</v>
      </c>
      <c r="G31" s="47"/>
      <c r="H31" s="197" t="s">
        <v>14</v>
      </c>
      <c r="I31" s="93" t="s">
        <v>251</v>
      </c>
      <c r="J31" s="198">
        <v>3</v>
      </c>
      <c r="K31" s="201" t="s">
        <v>510</v>
      </c>
      <c r="L31" s="198">
        <v>8</v>
      </c>
      <c r="M31" s="59" t="s">
        <v>484</v>
      </c>
      <c r="N31" s="47"/>
      <c r="O31" s="197" t="s">
        <v>14</v>
      </c>
      <c r="P31" s="93" t="s">
        <v>1053</v>
      </c>
      <c r="Q31" s="200">
        <v>5</v>
      </c>
      <c r="R31" s="201" t="s">
        <v>413</v>
      </c>
      <c r="S31" s="200">
        <v>8</v>
      </c>
      <c r="T31" s="59" t="s">
        <v>484</v>
      </c>
    </row>
    <row r="32" spans="1:20" ht="13.5">
      <c r="A32" s="197"/>
      <c r="B32" s="93" t="s">
        <v>503</v>
      </c>
      <c r="C32" s="198"/>
      <c r="D32" s="198"/>
      <c r="E32" s="198"/>
      <c r="F32" s="93" t="s">
        <v>244</v>
      </c>
      <c r="G32" s="47"/>
      <c r="H32" s="197"/>
      <c r="I32" s="93" t="s">
        <v>248</v>
      </c>
      <c r="J32" s="198"/>
      <c r="K32" s="198"/>
      <c r="L32" s="198"/>
      <c r="M32" s="93" t="s">
        <v>477</v>
      </c>
      <c r="N32" s="47"/>
      <c r="O32" s="197"/>
      <c r="P32" s="93" t="s">
        <v>244</v>
      </c>
      <c r="Q32" s="200"/>
      <c r="R32" s="198"/>
      <c r="S32" s="200"/>
      <c r="T32" s="93" t="s">
        <v>509</v>
      </c>
    </row>
    <row r="33" spans="1:20" ht="13.5">
      <c r="A33" s="49" t="s">
        <v>10</v>
      </c>
      <c r="B33" s="93" t="s">
        <v>503</v>
      </c>
      <c r="C33" s="45">
        <v>3</v>
      </c>
      <c r="D33" s="93" t="s">
        <v>340</v>
      </c>
      <c r="E33" s="45">
        <v>8</v>
      </c>
      <c r="F33" s="93" t="s">
        <v>1053</v>
      </c>
      <c r="G33" s="47"/>
      <c r="H33" s="49" t="s">
        <v>10</v>
      </c>
      <c r="I33" s="93" t="s">
        <v>253</v>
      </c>
      <c r="J33" s="45">
        <v>4</v>
      </c>
      <c r="K33" s="93" t="s">
        <v>340</v>
      </c>
      <c r="L33" s="45">
        <v>8</v>
      </c>
      <c r="M33" s="93" t="s">
        <v>484</v>
      </c>
      <c r="N33" s="47"/>
      <c r="O33" s="49" t="s">
        <v>10</v>
      </c>
      <c r="P33" s="93" t="s">
        <v>244</v>
      </c>
      <c r="Q33" s="44">
        <v>5</v>
      </c>
      <c r="R33" s="93" t="s">
        <v>437</v>
      </c>
      <c r="S33" s="44">
        <v>8</v>
      </c>
      <c r="T33" s="59" t="s">
        <v>484</v>
      </c>
    </row>
    <row r="34" spans="1:20" ht="13.5">
      <c r="A34" s="49" t="s">
        <v>11</v>
      </c>
      <c r="B34" s="93" t="s">
        <v>968</v>
      </c>
      <c r="C34" s="45">
        <v>2</v>
      </c>
      <c r="D34" s="93" t="s">
        <v>340</v>
      </c>
      <c r="E34" s="45">
        <v>8</v>
      </c>
      <c r="F34" s="93" t="s">
        <v>244</v>
      </c>
      <c r="G34" s="47"/>
      <c r="H34" s="49" t="s">
        <v>11</v>
      </c>
      <c r="I34" s="93" t="s">
        <v>511</v>
      </c>
      <c r="J34" s="45">
        <v>8</v>
      </c>
      <c r="K34" s="93" t="s">
        <v>340</v>
      </c>
      <c r="L34" s="45">
        <v>0</v>
      </c>
      <c r="M34" s="93" t="s">
        <v>512</v>
      </c>
      <c r="N34" s="47"/>
      <c r="O34" s="49" t="s">
        <v>11</v>
      </c>
      <c r="P34" s="93" t="s">
        <v>246</v>
      </c>
      <c r="Q34" s="45">
        <v>8</v>
      </c>
      <c r="R34" s="93" t="s">
        <v>413</v>
      </c>
      <c r="S34" s="45">
        <v>0</v>
      </c>
      <c r="T34" s="93" t="s">
        <v>509</v>
      </c>
    </row>
    <row r="35" spans="1:20" ht="13.5">
      <c r="A35" s="49" t="s">
        <v>12</v>
      </c>
      <c r="B35" s="93" t="s">
        <v>506</v>
      </c>
      <c r="C35" s="45">
        <v>0</v>
      </c>
      <c r="D35" s="93" t="s">
        <v>340</v>
      </c>
      <c r="E35" s="45">
        <v>8</v>
      </c>
      <c r="F35" s="93" t="s">
        <v>246</v>
      </c>
      <c r="G35" s="47"/>
      <c r="H35" s="49" t="s">
        <v>12</v>
      </c>
      <c r="I35" s="93" t="s">
        <v>504</v>
      </c>
      <c r="J35" s="45">
        <v>9</v>
      </c>
      <c r="K35" s="93" t="s">
        <v>340</v>
      </c>
      <c r="L35" s="45">
        <v>7</v>
      </c>
      <c r="M35" s="93" t="s">
        <v>492</v>
      </c>
      <c r="N35" s="47"/>
      <c r="O35" s="49" t="s">
        <v>12</v>
      </c>
      <c r="P35" s="93" t="s">
        <v>245</v>
      </c>
      <c r="Q35" s="45">
        <v>8</v>
      </c>
      <c r="R35" s="93" t="s">
        <v>493</v>
      </c>
      <c r="S35" s="45">
        <v>1</v>
      </c>
      <c r="T35" s="93" t="s">
        <v>498</v>
      </c>
    </row>
    <row r="36" spans="1:20" ht="13.5">
      <c r="A36" s="55"/>
      <c r="B36" s="55"/>
      <c r="C36" s="55">
        <f>SUM(C29:C35)</f>
        <v>14</v>
      </c>
      <c r="D36" s="55"/>
      <c r="E36" s="55">
        <f>SUM(E29:E35)</f>
        <v>36</v>
      </c>
      <c r="F36" s="55"/>
      <c r="G36" s="55"/>
      <c r="H36" s="55"/>
      <c r="I36" s="55"/>
      <c r="J36" s="55">
        <f>SUM(J29:J35)</f>
        <v>28</v>
      </c>
      <c r="K36" s="55"/>
      <c r="L36" s="55">
        <f>SUM(L29:L35)</f>
        <v>31</v>
      </c>
      <c r="M36" s="55"/>
      <c r="N36" s="55"/>
      <c r="O36" s="55"/>
      <c r="P36" s="55"/>
      <c r="Q36" s="55">
        <f>SUM(Q29:Q35)</f>
        <v>34</v>
      </c>
      <c r="R36" s="55"/>
      <c r="S36" s="55">
        <f>SUM(S29:S35)</f>
        <v>17</v>
      </c>
      <c r="T36" s="55"/>
    </row>
    <row r="37" spans="1:20" ht="13.5">
      <c r="A37" s="49" t="s">
        <v>0</v>
      </c>
      <c r="B37" s="93" t="s">
        <v>1109</v>
      </c>
      <c r="C37" s="196" t="s">
        <v>1</v>
      </c>
      <c r="D37" s="196"/>
      <c r="E37" s="196"/>
      <c r="F37" s="93" t="s">
        <v>790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東レＢ</v>
      </c>
      <c r="C39" s="44">
        <v>0</v>
      </c>
      <c r="D39" s="45" t="s">
        <v>6</v>
      </c>
      <c r="E39" s="44">
        <v>5</v>
      </c>
      <c r="F39" s="95" t="str">
        <f>V5</f>
        <v>東静測量設計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56"/>
      <c r="I40" s="97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59" t="s">
        <v>497</v>
      </c>
      <c r="C41" s="198">
        <v>3</v>
      </c>
      <c r="D41" s="201" t="s">
        <v>340</v>
      </c>
      <c r="E41" s="198">
        <v>8</v>
      </c>
      <c r="F41" s="93" t="s">
        <v>476</v>
      </c>
      <c r="G41" s="47"/>
      <c r="H41" s="56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 t="s">
        <v>499</v>
      </c>
      <c r="C42" s="198"/>
      <c r="D42" s="198"/>
      <c r="E42" s="198"/>
      <c r="F42" s="93" t="s">
        <v>478</v>
      </c>
      <c r="G42" s="47"/>
      <c r="H42" s="56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 t="s">
        <v>968</v>
      </c>
      <c r="C43" s="198">
        <v>5</v>
      </c>
      <c r="D43" s="201" t="s">
        <v>510</v>
      </c>
      <c r="E43" s="198">
        <v>8</v>
      </c>
      <c r="F43" s="93" t="s">
        <v>481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506</v>
      </c>
      <c r="C44" s="198"/>
      <c r="D44" s="198"/>
      <c r="E44" s="198"/>
      <c r="F44" s="93" t="s">
        <v>796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 t="s">
        <v>499</v>
      </c>
      <c r="C45" s="45">
        <v>7</v>
      </c>
      <c r="D45" s="93" t="s">
        <v>340</v>
      </c>
      <c r="E45" s="45">
        <v>9</v>
      </c>
      <c r="F45" s="93" t="s">
        <v>478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59" t="s">
        <v>497</v>
      </c>
      <c r="C46" s="45">
        <v>5</v>
      </c>
      <c r="D46" s="93" t="s">
        <v>340</v>
      </c>
      <c r="E46" s="45">
        <v>8</v>
      </c>
      <c r="F46" s="93" t="s">
        <v>476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 t="s">
        <v>505</v>
      </c>
      <c r="C47" s="45">
        <v>5</v>
      </c>
      <c r="D47" s="93" t="s">
        <v>340</v>
      </c>
      <c r="E47" s="45">
        <v>8</v>
      </c>
      <c r="F47" s="59" t="s">
        <v>485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25</v>
      </c>
      <c r="D48" s="55"/>
      <c r="E48" s="55">
        <f>SUM(E41:E47)</f>
        <v>41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5">
    <mergeCell ref="V1:X1"/>
    <mergeCell ref="V2:X2"/>
    <mergeCell ref="V3:X3"/>
    <mergeCell ref="V4:X4"/>
    <mergeCell ref="C2:E2"/>
    <mergeCell ref="C4:E4"/>
    <mergeCell ref="H5:H6"/>
    <mergeCell ref="V5:X5"/>
    <mergeCell ref="C1:E1"/>
    <mergeCell ref="C13:E13"/>
    <mergeCell ref="J13:L13"/>
    <mergeCell ref="H7:H8"/>
    <mergeCell ref="J7:J8"/>
    <mergeCell ref="K7:K8"/>
    <mergeCell ref="L7:L8"/>
    <mergeCell ref="J2:L2"/>
    <mergeCell ref="J4:L4"/>
    <mergeCell ref="J5:J6"/>
    <mergeCell ref="Q13:S13"/>
    <mergeCell ref="Q1:S1"/>
    <mergeCell ref="Q2:S2"/>
    <mergeCell ref="Q4:S4"/>
    <mergeCell ref="S5:S6"/>
    <mergeCell ref="O5:O6"/>
    <mergeCell ref="Q5:Q6"/>
    <mergeCell ref="R5:R6"/>
    <mergeCell ref="J1:L1"/>
    <mergeCell ref="K5:K6"/>
    <mergeCell ref="L5:L6"/>
    <mergeCell ref="C16:E16"/>
    <mergeCell ref="J16:L16"/>
    <mergeCell ref="Q16:S16"/>
    <mergeCell ref="C14:E14"/>
    <mergeCell ref="J14:L14"/>
    <mergeCell ref="Q14:S14"/>
    <mergeCell ref="Q25:S25"/>
    <mergeCell ref="C25:E25"/>
    <mergeCell ref="J25:L25"/>
    <mergeCell ref="Q19:Q20"/>
    <mergeCell ref="R19:R20"/>
    <mergeCell ref="S19:S20"/>
    <mergeCell ref="H19:H20"/>
    <mergeCell ref="J19:J20"/>
    <mergeCell ref="K19:K20"/>
    <mergeCell ref="L19:L20"/>
    <mergeCell ref="Q26:S26"/>
    <mergeCell ref="C26:E26"/>
    <mergeCell ref="J26:L26"/>
    <mergeCell ref="Q28:S28"/>
    <mergeCell ref="C28:E28"/>
    <mergeCell ref="J28:L28"/>
    <mergeCell ref="A31:A32"/>
    <mergeCell ref="C31:C32"/>
    <mergeCell ref="D31:D32"/>
    <mergeCell ref="E31:E32"/>
    <mergeCell ref="A5:A6"/>
    <mergeCell ref="C5:C6"/>
    <mergeCell ref="D5:D6"/>
    <mergeCell ref="E5:E6"/>
    <mergeCell ref="A7:A8"/>
    <mergeCell ref="C7:C8"/>
    <mergeCell ref="D7:D8"/>
    <mergeCell ref="E7:E8"/>
    <mergeCell ref="O7:O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Q17:Q18"/>
    <mergeCell ref="R17:R18"/>
    <mergeCell ref="S17:S18"/>
    <mergeCell ref="O19:O20"/>
    <mergeCell ref="A29:A30"/>
    <mergeCell ref="C29:C30"/>
    <mergeCell ref="D29:D30"/>
    <mergeCell ref="E29:E30"/>
    <mergeCell ref="A19:A20"/>
    <mergeCell ref="C19:C20"/>
    <mergeCell ref="D19:D20"/>
    <mergeCell ref="E19:E20"/>
    <mergeCell ref="Q29:Q30"/>
    <mergeCell ref="R29:R30"/>
    <mergeCell ref="S29:S30"/>
    <mergeCell ref="H29:H30"/>
    <mergeCell ref="J29:J30"/>
    <mergeCell ref="K29:K30"/>
    <mergeCell ref="L29:L30"/>
    <mergeCell ref="O29:O30"/>
    <mergeCell ref="S31:S32"/>
    <mergeCell ref="H31:H32"/>
    <mergeCell ref="J31:J32"/>
    <mergeCell ref="K31:K32"/>
    <mergeCell ref="L31:L32"/>
    <mergeCell ref="R31:R32"/>
    <mergeCell ref="O31:O32"/>
    <mergeCell ref="Q31:Q32"/>
    <mergeCell ref="C37:E37"/>
    <mergeCell ref="C38:E38"/>
    <mergeCell ref="C40:E40"/>
    <mergeCell ref="E43:E44"/>
    <mergeCell ref="E41:E42"/>
    <mergeCell ref="A41:A42"/>
    <mergeCell ref="C41:C42"/>
    <mergeCell ref="D41:D42"/>
    <mergeCell ref="A43:A44"/>
    <mergeCell ref="C43:C44"/>
    <mergeCell ref="D43:D44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M1" sqref="M1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432</v>
      </c>
      <c r="C1" s="196" t="s">
        <v>1</v>
      </c>
      <c r="D1" s="196"/>
      <c r="E1" s="196"/>
      <c r="F1" s="93" t="s">
        <v>923</v>
      </c>
      <c r="G1" s="47"/>
      <c r="H1" s="49" t="s">
        <v>0</v>
      </c>
      <c r="I1" s="93" t="s">
        <v>318</v>
      </c>
      <c r="J1" s="196" t="s">
        <v>1</v>
      </c>
      <c r="K1" s="196"/>
      <c r="L1" s="196"/>
      <c r="M1" s="93" t="s">
        <v>922</v>
      </c>
      <c r="N1" s="47"/>
      <c r="O1" s="49" t="s">
        <v>0</v>
      </c>
      <c r="P1" s="93" t="s">
        <v>830</v>
      </c>
      <c r="Q1" s="196" t="s">
        <v>1</v>
      </c>
      <c r="R1" s="196"/>
      <c r="S1" s="196"/>
      <c r="T1" s="93" t="s">
        <v>924</v>
      </c>
      <c r="V1" s="133" t="s">
        <v>44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513</v>
      </c>
      <c r="W2" s="158"/>
      <c r="X2" s="159"/>
    </row>
    <row r="3" spans="1:24" ht="13.5">
      <c r="A3" s="48">
        <v>1</v>
      </c>
      <c r="B3" s="94" t="str">
        <f>V1</f>
        <v>日本大学国際関係学部</v>
      </c>
      <c r="C3" s="44">
        <v>4</v>
      </c>
      <c r="D3" s="45" t="s">
        <v>6</v>
      </c>
      <c r="E3" s="44">
        <v>1</v>
      </c>
      <c r="F3" s="95" t="str">
        <f>V4</f>
        <v>キヤノンＢ</v>
      </c>
      <c r="G3" s="47"/>
      <c r="H3" s="48">
        <v>1</v>
      </c>
      <c r="I3" s="96" t="str">
        <f>V2</f>
        <v>ＳＭＴＣ－Ｂ</v>
      </c>
      <c r="J3" s="44">
        <v>4</v>
      </c>
      <c r="K3" s="45" t="s">
        <v>6</v>
      </c>
      <c r="L3" s="44">
        <v>1</v>
      </c>
      <c r="M3" s="93" t="str">
        <f>V5</f>
        <v>Ｓ・Ｈ・Ｔ・Ｃ</v>
      </c>
      <c r="N3" s="47"/>
      <c r="O3" s="48">
        <v>2</v>
      </c>
      <c r="P3" s="94" t="str">
        <f>V5</f>
        <v>Ｓ・Ｈ・Ｔ・Ｃ</v>
      </c>
      <c r="Q3" s="44">
        <v>3</v>
      </c>
      <c r="R3" s="45" t="s">
        <v>6</v>
      </c>
      <c r="S3" s="44">
        <v>2</v>
      </c>
      <c r="T3" s="95" t="str">
        <f>V1</f>
        <v>日本大学国際関係学部</v>
      </c>
      <c r="V3" s="158" t="s">
        <v>46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815</v>
      </c>
      <c r="W4" s="149"/>
      <c r="X4" s="150"/>
    </row>
    <row r="5" spans="1:24" ht="13.5">
      <c r="A5" s="197" t="s">
        <v>13</v>
      </c>
      <c r="B5" s="93" t="s">
        <v>254</v>
      </c>
      <c r="C5" s="198">
        <v>8</v>
      </c>
      <c r="D5" s="201" t="s">
        <v>325</v>
      </c>
      <c r="E5" s="198">
        <v>5</v>
      </c>
      <c r="F5" s="93" t="s">
        <v>514</v>
      </c>
      <c r="G5" s="47"/>
      <c r="H5" s="197" t="s">
        <v>13</v>
      </c>
      <c r="I5" s="93" t="s">
        <v>515</v>
      </c>
      <c r="J5" s="198">
        <v>8</v>
      </c>
      <c r="K5" s="201" t="s">
        <v>437</v>
      </c>
      <c r="L5" s="198">
        <v>2</v>
      </c>
      <c r="M5" s="93" t="s">
        <v>516</v>
      </c>
      <c r="N5" s="47"/>
      <c r="O5" s="197" t="s">
        <v>13</v>
      </c>
      <c r="P5" s="93" t="s">
        <v>970</v>
      </c>
      <c r="Q5" s="198">
        <v>8</v>
      </c>
      <c r="R5" s="199" t="s">
        <v>340</v>
      </c>
      <c r="S5" s="198">
        <v>6</v>
      </c>
      <c r="T5" s="93" t="s">
        <v>832</v>
      </c>
      <c r="V5" s="139" t="s">
        <v>517</v>
      </c>
      <c r="W5" s="139"/>
      <c r="X5" s="140"/>
    </row>
    <row r="6" spans="1:21" ht="13.5">
      <c r="A6" s="197"/>
      <c r="B6" s="93" t="s">
        <v>969</v>
      </c>
      <c r="C6" s="198"/>
      <c r="D6" s="198"/>
      <c r="E6" s="198"/>
      <c r="F6" s="93" t="s">
        <v>518</v>
      </c>
      <c r="G6" s="47"/>
      <c r="H6" s="197"/>
      <c r="I6" s="93" t="s">
        <v>519</v>
      </c>
      <c r="J6" s="198"/>
      <c r="K6" s="198"/>
      <c r="L6" s="198"/>
      <c r="M6" s="93" t="s">
        <v>520</v>
      </c>
      <c r="N6" s="47"/>
      <c r="O6" s="197"/>
      <c r="P6" s="93" t="s">
        <v>524</v>
      </c>
      <c r="Q6" s="198"/>
      <c r="R6" s="198"/>
      <c r="S6" s="198"/>
      <c r="T6" s="93" t="s">
        <v>833</v>
      </c>
      <c r="U6" s="86" t="s">
        <v>117</v>
      </c>
    </row>
    <row r="7" spans="1:23" ht="13.5">
      <c r="A7" s="197" t="s">
        <v>14</v>
      </c>
      <c r="B7" s="93" t="s">
        <v>255</v>
      </c>
      <c r="C7" s="198">
        <v>9</v>
      </c>
      <c r="D7" s="201" t="s">
        <v>521</v>
      </c>
      <c r="E7" s="198">
        <v>7</v>
      </c>
      <c r="F7" s="93" t="s">
        <v>522</v>
      </c>
      <c r="G7" s="47"/>
      <c r="H7" s="197" t="s">
        <v>14</v>
      </c>
      <c r="I7" s="93" t="s">
        <v>523</v>
      </c>
      <c r="J7" s="198">
        <v>8</v>
      </c>
      <c r="K7" s="201" t="s">
        <v>401</v>
      </c>
      <c r="L7" s="198">
        <v>4</v>
      </c>
      <c r="M7" s="93" t="s">
        <v>524</v>
      </c>
      <c r="N7" s="47"/>
      <c r="O7" s="197" t="s">
        <v>14</v>
      </c>
      <c r="P7" s="59" t="s">
        <v>835</v>
      </c>
      <c r="Q7" s="198">
        <v>8</v>
      </c>
      <c r="R7" s="199" t="s">
        <v>340</v>
      </c>
      <c r="S7" s="198">
        <v>1</v>
      </c>
      <c r="T7" s="93" t="s">
        <v>255</v>
      </c>
      <c r="U7" s="51">
        <v>1</v>
      </c>
      <c r="V7" s="85" t="s">
        <v>525</v>
      </c>
      <c r="W7" s="85" t="s">
        <v>526</v>
      </c>
    </row>
    <row r="8" spans="1:23" ht="13.5">
      <c r="A8" s="197"/>
      <c r="B8" s="93" t="s">
        <v>256</v>
      </c>
      <c r="C8" s="198"/>
      <c r="D8" s="198"/>
      <c r="E8" s="198"/>
      <c r="F8" s="93" t="s">
        <v>527</v>
      </c>
      <c r="G8" s="47"/>
      <c r="H8" s="197"/>
      <c r="I8" s="93" t="s">
        <v>528</v>
      </c>
      <c r="J8" s="198"/>
      <c r="K8" s="198"/>
      <c r="L8" s="198"/>
      <c r="M8" s="59" t="s">
        <v>529</v>
      </c>
      <c r="N8" s="47"/>
      <c r="O8" s="197"/>
      <c r="P8" s="93" t="s">
        <v>520</v>
      </c>
      <c r="Q8" s="198"/>
      <c r="R8" s="198"/>
      <c r="S8" s="198"/>
      <c r="T8" s="93" t="s">
        <v>834</v>
      </c>
      <c r="U8" s="51">
        <v>2</v>
      </c>
      <c r="V8" s="85" t="s">
        <v>530</v>
      </c>
      <c r="W8" s="85" t="s">
        <v>531</v>
      </c>
    </row>
    <row r="9" spans="1:23" ht="13.5">
      <c r="A9" s="49" t="s">
        <v>10</v>
      </c>
      <c r="B9" s="93" t="s">
        <v>254</v>
      </c>
      <c r="C9" s="45">
        <v>6</v>
      </c>
      <c r="D9" s="93" t="s">
        <v>325</v>
      </c>
      <c r="E9" s="45">
        <v>8</v>
      </c>
      <c r="F9" s="93" t="s">
        <v>518</v>
      </c>
      <c r="G9" s="47"/>
      <c r="H9" s="49" t="s">
        <v>10</v>
      </c>
      <c r="I9" s="93" t="s">
        <v>523</v>
      </c>
      <c r="J9" s="45">
        <v>8</v>
      </c>
      <c r="K9" s="93" t="s">
        <v>401</v>
      </c>
      <c r="L9" s="45">
        <v>2</v>
      </c>
      <c r="M9" s="93" t="s">
        <v>520</v>
      </c>
      <c r="N9" s="47"/>
      <c r="O9" s="49" t="s">
        <v>10</v>
      </c>
      <c r="P9" s="93" t="s">
        <v>835</v>
      </c>
      <c r="Q9" s="45">
        <v>2</v>
      </c>
      <c r="R9" s="46" t="s">
        <v>340</v>
      </c>
      <c r="S9" s="45">
        <v>8</v>
      </c>
      <c r="T9" s="93" t="s">
        <v>833</v>
      </c>
      <c r="U9" s="51">
        <v>3</v>
      </c>
      <c r="V9" s="85" t="s">
        <v>532</v>
      </c>
      <c r="W9" s="85" t="s">
        <v>533</v>
      </c>
    </row>
    <row r="10" spans="1:23" ht="13.5">
      <c r="A10" s="49" t="s">
        <v>11</v>
      </c>
      <c r="B10" s="93" t="s">
        <v>969</v>
      </c>
      <c r="C10" s="45">
        <v>8</v>
      </c>
      <c r="D10" s="93" t="s">
        <v>534</v>
      </c>
      <c r="E10" s="45">
        <v>0</v>
      </c>
      <c r="F10" s="93" t="s">
        <v>527</v>
      </c>
      <c r="G10" s="47"/>
      <c r="H10" s="49" t="s">
        <v>11</v>
      </c>
      <c r="I10" s="93" t="s">
        <v>519</v>
      </c>
      <c r="J10" s="45">
        <v>8</v>
      </c>
      <c r="K10" s="93" t="s">
        <v>340</v>
      </c>
      <c r="L10" s="45">
        <v>5</v>
      </c>
      <c r="M10" s="93" t="s">
        <v>516</v>
      </c>
      <c r="N10" s="47"/>
      <c r="O10" s="49" t="s">
        <v>11</v>
      </c>
      <c r="P10" s="93" t="s">
        <v>970</v>
      </c>
      <c r="Q10" s="45">
        <v>8</v>
      </c>
      <c r="R10" s="46" t="s">
        <v>340</v>
      </c>
      <c r="S10" s="45">
        <v>4</v>
      </c>
      <c r="T10" s="93" t="s">
        <v>834</v>
      </c>
      <c r="U10" s="51">
        <v>4</v>
      </c>
      <c r="V10" s="85" t="s">
        <v>535</v>
      </c>
      <c r="W10" s="85" t="s">
        <v>536</v>
      </c>
    </row>
    <row r="11" spans="1:23" ht="13.5">
      <c r="A11" s="49" t="s">
        <v>12</v>
      </c>
      <c r="B11" s="93" t="s">
        <v>256</v>
      </c>
      <c r="C11" s="45">
        <v>8</v>
      </c>
      <c r="D11" s="93" t="s">
        <v>537</v>
      </c>
      <c r="E11" s="45">
        <v>4</v>
      </c>
      <c r="F11" s="93" t="s">
        <v>538</v>
      </c>
      <c r="G11" s="47"/>
      <c r="H11" s="49" t="s">
        <v>12</v>
      </c>
      <c r="I11" s="93" t="s">
        <v>515</v>
      </c>
      <c r="J11" s="45">
        <v>3</v>
      </c>
      <c r="K11" s="93" t="s">
        <v>437</v>
      </c>
      <c r="L11" s="45">
        <v>8</v>
      </c>
      <c r="M11" s="93" t="s">
        <v>970</v>
      </c>
      <c r="N11" s="47"/>
      <c r="O11" s="49" t="s">
        <v>12</v>
      </c>
      <c r="P11" s="93" t="s">
        <v>836</v>
      </c>
      <c r="Q11" s="45">
        <v>2</v>
      </c>
      <c r="R11" s="46" t="s">
        <v>340</v>
      </c>
      <c r="S11" s="45">
        <v>8</v>
      </c>
      <c r="T11" s="93" t="s">
        <v>832</v>
      </c>
      <c r="U11" s="51">
        <v>5</v>
      </c>
      <c r="V11" s="85" t="s">
        <v>115</v>
      </c>
      <c r="W11" s="85" t="s">
        <v>116</v>
      </c>
    </row>
    <row r="12" spans="1:20" ht="13.5">
      <c r="A12" s="55"/>
      <c r="B12" s="55"/>
      <c r="C12" s="55">
        <f>SUM(C5:C11)</f>
        <v>39</v>
      </c>
      <c r="D12" s="55"/>
      <c r="E12" s="55">
        <f>SUM(E5:E11)</f>
        <v>24</v>
      </c>
      <c r="F12" s="55"/>
      <c r="G12" s="55"/>
      <c r="H12" s="55"/>
      <c r="I12" s="55"/>
      <c r="J12" s="55">
        <f>SUM(J5:J11)</f>
        <v>35</v>
      </c>
      <c r="K12" s="55"/>
      <c r="L12" s="55">
        <f>SUM(L5:L11)</f>
        <v>21</v>
      </c>
      <c r="M12" s="55"/>
      <c r="N12" s="55"/>
      <c r="O12" s="55"/>
      <c r="P12" s="55"/>
      <c r="Q12" s="55">
        <f>SUM(Q5:Q11)</f>
        <v>28</v>
      </c>
      <c r="R12" s="55"/>
      <c r="S12" s="55">
        <f>SUM(S5:S11)</f>
        <v>27</v>
      </c>
      <c r="T12" s="55"/>
    </row>
    <row r="13" spans="1:20" ht="13.5">
      <c r="A13" s="49" t="s">
        <v>0</v>
      </c>
      <c r="B13" s="93" t="s">
        <v>788</v>
      </c>
      <c r="C13" s="196" t="s">
        <v>1</v>
      </c>
      <c r="D13" s="196"/>
      <c r="E13" s="196"/>
      <c r="F13" s="93" t="s">
        <v>921</v>
      </c>
      <c r="G13" s="47"/>
      <c r="H13" s="49" t="s">
        <v>0</v>
      </c>
      <c r="I13" s="93" t="s">
        <v>787</v>
      </c>
      <c r="J13" s="196" t="s">
        <v>1</v>
      </c>
      <c r="K13" s="196"/>
      <c r="L13" s="196"/>
      <c r="M13" s="93" t="s">
        <v>539</v>
      </c>
      <c r="N13" s="47"/>
      <c r="O13" s="49" t="s">
        <v>0</v>
      </c>
      <c r="P13" s="93" t="s">
        <v>1042</v>
      </c>
      <c r="Q13" s="196" t="s">
        <v>1</v>
      </c>
      <c r="R13" s="196"/>
      <c r="S13" s="196"/>
      <c r="T13" s="93" t="s">
        <v>921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キヤノンＢ</v>
      </c>
      <c r="C15" s="44">
        <v>4</v>
      </c>
      <c r="D15" s="45" t="s">
        <v>6</v>
      </c>
      <c r="E15" s="44">
        <v>1</v>
      </c>
      <c r="F15" s="93" t="str">
        <f>V3</f>
        <v>東芝テック大仁</v>
      </c>
      <c r="G15" s="47"/>
      <c r="H15" s="48">
        <v>3</v>
      </c>
      <c r="I15" s="96" t="str">
        <f>V2</f>
        <v>ＳＭＴＣ－Ｂ</v>
      </c>
      <c r="J15" s="44">
        <v>4</v>
      </c>
      <c r="K15" s="45" t="s">
        <v>6</v>
      </c>
      <c r="L15" s="44">
        <v>1</v>
      </c>
      <c r="M15" s="93" t="str">
        <f>V3</f>
        <v>東芝テック大仁</v>
      </c>
      <c r="N15" s="47"/>
      <c r="O15" s="48">
        <v>3</v>
      </c>
      <c r="P15" s="94" t="str">
        <f>V5</f>
        <v>Ｓ・Ｈ・Ｔ・Ｃ</v>
      </c>
      <c r="Q15" s="44">
        <v>3</v>
      </c>
      <c r="R15" s="45" t="s">
        <v>6</v>
      </c>
      <c r="S15" s="44">
        <v>2</v>
      </c>
      <c r="T15" s="95" t="str">
        <f>V4</f>
        <v>キヤノンＢ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514</v>
      </c>
      <c r="C17" s="198">
        <v>8</v>
      </c>
      <c r="D17" s="201" t="s">
        <v>325</v>
      </c>
      <c r="E17" s="198">
        <v>6</v>
      </c>
      <c r="F17" s="59" t="s">
        <v>971</v>
      </c>
      <c r="G17" s="47"/>
      <c r="H17" s="197" t="s">
        <v>13</v>
      </c>
      <c r="I17" s="93" t="s">
        <v>515</v>
      </c>
      <c r="J17" s="198">
        <v>8</v>
      </c>
      <c r="K17" s="201" t="s">
        <v>325</v>
      </c>
      <c r="L17" s="198">
        <v>3</v>
      </c>
      <c r="M17" s="93" t="s">
        <v>540</v>
      </c>
      <c r="N17" s="47"/>
      <c r="O17" s="197" t="s">
        <v>13</v>
      </c>
      <c r="P17" s="59" t="s">
        <v>835</v>
      </c>
      <c r="Q17" s="198">
        <v>7</v>
      </c>
      <c r="R17" s="201" t="s">
        <v>325</v>
      </c>
      <c r="S17" s="198">
        <v>9</v>
      </c>
      <c r="T17" s="93" t="s">
        <v>518</v>
      </c>
    </row>
    <row r="18" spans="1:20" ht="13.5">
      <c r="A18" s="197"/>
      <c r="B18" s="93" t="s">
        <v>518</v>
      </c>
      <c r="C18" s="198"/>
      <c r="D18" s="198"/>
      <c r="E18" s="198"/>
      <c r="F18" s="93" t="s">
        <v>541</v>
      </c>
      <c r="G18" s="47"/>
      <c r="H18" s="197"/>
      <c r="I18" s="93" t="s">
        <v>519</v>
      </c>
      <c r="J18" s="198"/>
      <c r="K18" s="198"/>
      <c r="L18" s="198"/>
      <c r="M18" s="93" t="s">
        <v>542</v>
      </c>
      <c r="N18" s="47"/>
      <c r="O18" s="197"/>
      <c r="P18" s="93" t="s">
        <v>520</v>
      </c>
      <c r="Q18" s="198"/>
      <c r="R18" s="198"/>
      <c r="S18" s="198"/>
      <c r="T18" s="93" t="s">
        <v>545</v>
      </c>
    </row>
    <row r="19" spans="1:20" ht="13.5">
      <c r="A19" s="197" t="s">
        <v>14</v>
      </c>
      <c r="B19" s="93" t="s">
        <v>543</v>
      </c>
      <c r="C19" s="198">
        <v>8</v>
      </c>
      <c r="D19" s="201" t="s">
        <v>521</v>
      </c>
      <c r="E19" s="198">
        <v>2</v>
      </c>
      <c r="F19" s="93" t="s">
        <v>542</v>
      </c>
      <c r="G19" s="47"/>
      <c r="H19" s="197" t="s">
        <v>14</v>
      </c>
      <c r="I19" s="93" t="s">
        <v>523</v>
      </c>
      <c r="J19" s="198">
        <v>8</v>
      </c>
      <c r="K19" s="201" t="s">
        <v>521</v>
      </c>
      <c r="L19" s="198">
        <v>3</v>
      </c>
      <c r="M19" s="59" t="s">
        <v>541</v>
      </c>
      <c r="N19" s="47"/>
      <c r="O19" s="197" t="s">
        <v>14</v>
      </c>
      <c r="P19" s="93" t="s">
        <v>970</v>
      </c>
      <c r="Q19" s="198">
        <v>8</v>
      </c>
      <c r="R19" s="201" t="s">
        <v>521</v>
      </c>
      <c r="S19" s="198">
        <v>3</v>
      </c>
      <c r="T19" s="93" t="s">
        <v>1043</v>
      </c>
    </row>
    <row r="20" spans="1:20" ht="13.5">
      <c r="A20" s="197"/>
      <c r="B20" s="93" t="s">
        <v>925</v>
      </c>
      <c r="C20" s="198"/>
      <c r="D20" s="198"/>
      <c r="E20" s="198"/>
      <c r="F20" s="93" t="s">
        <v>544</v>
      </c>
      <c r="G20" s="47"/>
      <c r="H20" s="197"/>
      <c r="I20" s="93" t="s">
        <v>926</v>
      </c>
      <c r="J20" s="198"/>
      <c r="K20" s="198"/>
      <c r="L20" s="198"/>
      <c r="M20" s="93" t="s">
        <v>971</v>
      </c>
      <c r="N20" s="47"/>
      <c r="O20" s="197"/>
      <c r="P20" s="93" t="s">
        <v>524</v>
      </c>
      <c r="Q20" s="198"/>
      <c r="R20" s="198"/>
      <c r="S20" s="198"/>
      <c r="T20" s="93" t="s">
        <v>925</v>
      </c>
    </row>
    <row r="21" spans="1:20" ht="13.5">
      <c r="A21" s="49" t="s">
        <v>10</v>
      </c>
      <c r="B21" s="93" t="s">
        <v>518</v>
      </c>
      <c r="C21" s="45">
        <v>9</v>
      </c>
      <c r="D21" s="93" t="s">
        <v>325</v>
      </c>
      <c r="E21" s="45">
        <v>8</v>
      </c>
      <c r="F21" s="93" t="s">
        <v>971</v>
      </c>
      <c r="G21" s="47"/>
      <c r="H21" s="49" t="s">
        <v>10</v>
      </c>
      <c r="I21" s="93" t="s">
        <v>523</v>
      </c>
      <c r="J21" s="45">
        <v>6</v>
      </c>
      <c r="K21" s="93" t="s">
        <v>325</v>
      </c>
      <c r="L21" s="45">
        <v>4</v>
      </c>
      <c r="M21" s="93" t="s">
        <v>540</v>
      </c>
      <c r="N21" s="47"/>
      <c r="O21" s="49" t="s">
        <v>10</v>
      </c>
      <c r="P21" s="93" t="s">
        <v>524</v>
      </c>
      <c r="Q21" s="45">
        <v>2</v>
      </c>
      <c r="R21" s="93" t="s">
        <v>325</v>
      </c>
      <c r="S21" s="45">
        <v>8</v>
      </c>
      <c r="T21" s="93" t="s">
        <v>518</v>
      </c>
    </row>
    <row r="22" spans="1:20" ht="13.5">
      <c r="A22" s="49" t="s">
        <v>11</v>
      </c>
      <c r="B22" s="93" t="s">
        <v>545</v>
      </c>
      <c r="C22" s="45">
        <v>9</v>
      </c>
      <c r="D22" s="93" t="s">
        <v>534</v>
      </c>
      <c r="E22" s="45">
        <v>7</v>
      </c>
      <c r="F22" s="93" t="s">
        <v>540</v>
      </c>
      <c r="G22" s="47"/>
      <c r="H22" s="49" t="s">
        <v>11</v>
      </c>
      <c r="I22" s="93" t="s">
        <v>546</v>
      </c>
      <c r="J22" s="45">
        <v>8</v>
      </c>
      <c r="K22" s="93" t="s">
        <v>534</v>
      </c>
      <c r="L22" s="45">
        <v>3</v>
      </c>
      <c r="M22" s="93" t="s">
        <v>971</v>
      </c>
      <c r="N22" s="47"/>
      <c r="O22" s="49" t="s">
        <v>11</v>
      </c>
      <c r="P22" s="59" t="s">
        <v>835</v>
      </c>
      <c r="Q22" s="45">
        <v>8</v>
      </c>
      <c r="R22" s="93" t="s">
        <v>534</v>
      </c>
      <c r="S22" s="45">
        <v>4</v>
      </c>
      <c r="T22" s="93" t="s">
        <v>545</v>
      </c>
    </row>
    <row r="23" spans="1:20" ht="13.5">
      <c r="A23" s="49" t="s">
        <v>12</v>
      </c>
      <c r="B23" s="93" t="s">
        <v>538</v>
      </c>
      <c r="C23" s="45">
        <v>4</v>
      </c>
      <c r="D23" s="93" t="s">
        <v>537</v>
      </c>
      <c r="E23" s="45">
        <v>8</v>
      </c>
      <c r="F23" s="93" t="s">
        <v>541</v>
      </c>
      <c r="G23" s="47"/>
      <c r="H23" s="49" t="s">
        <v>12</v>
      </c>
      <c r="I23" s="93" t="s">
        <v>547</v>
      </c>
      <c r="J23" s="45">
        <v>3</v>
      </c>
      <c r="K23" s="93" t="s">
        <v>537</v>
      </c>
      <c r="L23" s="45">
        <v>8</v>
      </c>
      <c r="M23" s="93" t="s">
        <v>541</v>
      </c>
      <c r="N23" s="47"/>
      <c r="O23" s="49" t="s">
        <v>12</v>
      </c>
      <c r="P23" s="93" t="s">
        <v>970</v>
      </c>
      <c r="Q23" s="45">
        <v>8</v>
      </c>
      <c r="R23" s="93" t="s">
        <v>537</v>
      </c>
      <c r="S23" s="45">
        <v>3</v>
      </c>
      <c r="T23" s="93" t="s">
        <v>514</v>
      </c>
    </row>
    <row r="24" spans="1:20" ht="13.5">
      <c r="A24" s="55"/>
      <c r="B24" s="55"/>
      <c r="C24" s="55">
        <f>SUM(C17:C23)</f>
        <v>38</v>
      </c>
      <c r="D24" s="55"/>
      <c r="E24" s="55">
        <f>SUM(E17:E23)</f>
        <v>31</v>
      </c>
      <c r="F24" s="55"/>
      <c r="G24" s="55"/>
      <c r="H24" s="55"/>
      <c r="I24" s="55"/>
      <c r="J24" s="55">
        <f>SUM(J17:J23)</f>
        <v>33</v>
      </c>
      <c r="K24" s="55"/>
      <c r="L24" s="55">
        <f>SUM(L17:L23)</f>
        <v>21</v>
      </c>
      <c r="M24" s="55"/>
      <c r="N24" s="55"/>
      <c r="O24" s="55"/>
      <c r="P24" s="55"/>
      <c r="Q24" s="55">
        <f>SUM(Q17:Q23)</f>
        <v>33</v>
      </c>
      <c r="R24" s="55"/>
      <c r="S24" s="55">
        <f>SUM(S17:S23)</f>
        <v>27</v>
      </c>
      <c r="T24" s="55"/>
    </row>
    <row r="25" spans="1:20" ht="13.5">
      <c r="A25" s="49" t="s">
        <v>0</v>
      </c>
      <c r="B25" s="93" t="s">
        <v>916</v>
      </c>
      <c r="C25" s="196" t="s">
        <v>1</v>
      </c>
      <c r="D25" s="196"/>
      <c r="E25" s="196"/>
      <c r="F25" s="93" t="s">
        <v>539</v>
      </c>
      <c r="G25" s="47"/>
      <c r="H25" s="49" t="s">
        <v>0</v>
      </c>
      <c r="I25" s="93" t="s">
        <v>920</v>
      </c>
      <c r="J25" s="196" t="s">
        <v>1</v>
      </c>
      <c r="K25" s="196"/>
      <c r="L25" s="196"/>
      <c r="M25" s="93" t="s">
        <v>921</v>
      </c>
      <c r="N25" s="47"/>
      <c r="O25" s="49" t="s">
        <v>0</v>
      </c>
      <c r="P25" s="93" t="s">
        <v>1012</v>
      </c>
      <c r="Q25" s="196" t="s">
        <v>1</v>
      </c>
      <c r="R25" s="196"/>
      <c r="S25" s="196"/>
      <c r="T25" s="93" t="s">
        <v>924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東芝テック大仁</v>
      </c>
      <c r="C27" s="44">
        <v>2</v>
      </c>
      <c r="D27" s="45" t="s">
        <v>6</v>
      </c>
      <c r="E27" s="44">
        <v>3</v>
      </c>
      <c r="F27" s="95" t="str">
        <f>V1</f>
        <v>日本大学国際関係学部</v>
      </c>
      <c r="G27" s="47"/>
      <c r="H27" s="48">
        <v>4</v>
      </c>
      <c r="I27" s="96" t="str">
        <f>V4</f>
        <v>キヤノンＢ</v>
      </c>
      <c r="J27" s="44">
        <v>1</v>
      </c>
      <c r="K27" s="45" t="s">
        <v>6</v>
      </c>
      <c r="L27" s="44">
        <v>4</v>
      </c>
      <c r="M27" s="95" t="str">
        <f>V2</f>
        <v>ＳＭＴＣ－Ｂ</v>
      </c>
      <c r="N27" s="47"/>
      <c r="O27" s="48">
        <v>5</v>
      </c>
      <c r="P27" s="96" t="str">
        <f>V1</f>
        <v>日本大学国際関係学部</v>
      </c>
      <c r="Q27" s="44">
        <v>3</v>
      </c>
      <c r="R27" s="45" t="s">
        <v>6</v>
      </c>
      <c r="S27" s="44">
        <v>2</v>
      </c>
      <c r="T27" s="95" t="str">
        <f>V2</f>
        <v>ＳＭＴＣ－Ｂ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59" t="s">
        <v>541</v>
      </c>
      <c r="C29" s="198">
        <v>8</v>
      </c>
      <c r="D29" s="201" t="s">
        <v>325</v>
      </c>
      <c r="E29" s="198">
        <v>5</v>
      </c>
      <c r="F29" s="93" t="s">
        <v>254</v>
      </c>
      <c r="G29" s="47"/>
      <c r="H29" s="197" t="s">
        <v>13</v>
      </c>
      <c r="I29" s="93" t="s">
        <v>518</v>
      </c>
      <c r="J29" s="198">
        <v>5</v>
      </c>
      <c r="K29" s="201" t="s">
        <v>325</v>
      </c>
      <c r="L29" s="198">
        <v>8</v>
      </c>
      <c r="M29" s="93" t="s">
        <v>519</v>
      </c>
      <c r="N29" s="47"/>
      <c r="O29" s="197" t="s">
        <v>13</v>
      </c>
      <c r="P29" s="93" t="s">
        <v>833</v>
      </c>
      <c r="Q29" s="198">
        <v>4</v>
      </c>
      <c r="R29" s="201" t="s">
        <v>325</v>
      </c>
      <c r="S29" s="198">
        <v>8</v>
      </c>
      <c r="T29" s="93" t="s">
        <v>523</v>
      </c>
    </row>
    <row r="30" spans="1:20" ht="13.5">
      <c r="A30" s="197"/>
      <c r="B30" s="93" t="s">
        <v>971</v>
      </c>
      <c r="C30" s="198"/>
      <c r="D30" s="198"/>
      <c r="E30" s="198"/>
      <c r="F30" s="93" t="s">
        <v>969</v>
      </c>
      <c r="G30" s="47"/>
      <c r="H30" s="197"/>
      <c r="I30" s="93" t="s">
        <v>543</v>
      </c>
      <c r="J30" s="198"/>
      <c r="K30" s="198"/>
      <c r="L30" s="198"/>
      <c r="M30" s="93" t="s">
        <v>515</v>
      </c>
      <c r="N30" s="47"/>
      <c r="O30" s="197"/>
      <c r="P30" s="93" t="s">
        <v>254</v>
      </c>
      <c r="Q30" s="198"/>
      <c r="R30" s="198"/>
      <c r="S30" s="198"/>
      <c r="T30" s="93" t="s">
        <v>547</v>
      </c>
    </row>
    <row r="31" spans="1:20" ht="13.5">
      <c r="A31" s="197" t="s">
        <v>14</v>
      </c>
      <c r="B31" s="93" t="s">
        <v>542</v>
      </c>
      <c r="C31" s="198">
        <v>7</v>
      </c>
      <c r="D31" s="201" t="s">
        <v>521</v>
      </c>
      <c r="E31" s="198">
        <v>9</v>
      </c>
      <c r="F31" s="93" t="s">
        <v>255</v>
      </c>
      <c r="G31" s="47"/>
      <c r="H31" s="197" t="s">
        <v>14</v>
      </c>
      <c r="I31" s="93" t="s">
        <v>545</v>
      </c>
      <c r="J31" s="198">
        <v>8</v>
      </c>
      <c r="K31" s="201" t="s">
        <v>521</v>
      </c>
      <c r="L31" s="198">
        <v>9</v>
      </c>
      <c r="M31" s="93" t="s">
        <v>926</v>
      </c>
      <c r="N31" s="47"/>
      <c r="O31" s="197" t="s">
        <v>14</v>
      </c>
      <c r="P31" s="93" t="s">
        <v>1013</v>
      </c>
      <c r="Q31" s="200">
        <v>8</v>
      </c>
      <c r="R31" s="201" t="s">
        <v>521</v>
      </c>
      <c r="S31" s="200">
        <v>5</v>
      </c>
      <c r="T31" s="93" t="s">
        <v>519</v>
      </c>
    </row>
    <row r="32" spans="1:20" ht="13.5">
      <c r="A32" s="197"/>
      <c r="B32" s="93" t="s">
        <v>544</v>
      </c>
      <c r="C32" s="198"/>
      <c r="D32" s="198"/>
      <c r="E32" s="198"/>
      <c r="F32" s="93" t="s">
        <v>256</v>
      </c>
      <c r="G32" s="47"/>
      <c r="H32" s="197"/>
      <c r="I32" s="93" t="s">
        <v>538</v>
      </c>
      <c r="J32" s="198"/>
      <c r="K32" s="198"/>
      <c r="L32" s="198"/>
      <c r="M32" s="93" t="s">
        <v>523</v>
      </c>
      <c r="N32" s="47"/>
      <c r="O32" s="197"/>
      <c r="P32" s="93" t="s">
        <v>256</v>
      </c>
      <c r="Q32" s="200"/>
      <c r="R32" s="198"/>
      <c r="S32" s="200"/>
      <c r="T32" s="93" t="s">
        <v>515</v>
      </c>
    </row>
    <row r="33" spans="1:20" ht="13.5">
      <c r="A33" s="49" t="s">
        <v>10</v>
      </c>
      <c r="B33" s="93" t="s">
        <v>971</v>
      </c>
      <c r="C33" s="45">
        <v>5</v>
      </c>
      <c r="D33" s="93" t="s">
        <v>325</v>
      </c>
      <c r="E33" s="45">
        <v>8</v>
      </c>
      <c r="F33" s="93" t="s">
        <v>969</v>
      </c>
      <c r="G33" s="47"/>
      <c r="H33" s="49" t="s">
        <v>10</v>
      </c>
      <c r="I33" s="93" t="s">
        <v>518</v>
      </c>
      <c r="J33" s="45">
        <v>8</v>
      </c>
      <c r="K33" s="93" t="s">
        <v>325</v>
      </c>
      <c r="L33" s="45">
        <v>1</v>
      </c>
      <c r="M33" s="93" t="s">
        <v>523</v>
      </c>
      <c r="N33" s="47"/>
      <c r="O33" s="49" t="s">
        <v>10</v>
      </c>
      <c r="P33" s="93" t="s">
        <v>832</v>
      </c>
      <c r="Q33" s="44">
        <v>3</v>
      </c>
      <c r="R33" s="93" t="s">
        <v>325</v>
      </c>
      <c r="S33" s="44">
        <v>8</v>
      </c>
      <c r="T33" s="93" t="s">
        <v>523</v>
      </c>
    </row>
    <row r="34" spans="1:20" ht="13.5">
      <c r="A34" s="49" t="s">
        <v>11</v>
      </c>
      <c r="B34" s="93" t="s">
        <v>540</v>
      </c>
      <c r="C34" s="45">
        <v>8</v>
      </c>
      <c r="D34" s="93" t="s">
        <v>534</v>
      </c>
      <c r="E34" s="45">
        <v>6</v>
      </c>
      <c r="F34" s="93" t="s">
        <v>254</v>
      </c>
      <c r="G34" s="47"/>
      <c r="H34" s="49" t="s">
        <v>11</v>
      </c>
      <c r="I34" s="93" t="s">
        <v>545</v>
      </c>
      <c r="J34" s="45">
        <v>3</v>
      </c>
      <c r="K34" s="93" t="s">
        <v>534</v>
      </c>
      <c r="L34" s="45">
        <v>8</v>
      </c>
      <c r="M34" s="93" t="s">
        <v>546</v>
      </c>
      <c r="N34" s="47"/>
      <c r="O34" s="49" t="s">
        <v>11</v>
      </c>
      <c r="P34" s="93" t="s">
        <v>1013</v>
      </c>
      <c r="Q34" s="45">
        <v>8</v>
      </c>
      <c r="R34" s="93" t="s">
        <v>534</v>
      </c>
      <c r="S34" s="45">
        <v>4</v>
      </c>
      <c r="T34" s="93" t="s">
        <v>547</v>
      </c>
    </row>
    <row r="35" spans="1:20" ht="13.5">
      <c r="A35" s="49" t="s">
        <v>12</v>
      </c>
      <c r="B35" s="93" t="s">
        <v>541</v>
      </c>
      <c r="C35" s="45">
        <v>3</v>
      </c>
      <c r="D35" s="93" t="s">
        <v>537</v>
      </c>
      <c r="E35" s="45">
        <v>8</v>
      </c>
      <c r="F35" s="93" t="s">
        <v>256</v>
      </c>
      <c r="G35" s="47"/>
      <c r="H35" s="49" t="s">
        <v>12</v>
      </c>
      <c r="I35" s="93" t="s">
        <v>925</v>
      </c>
      <c r="J35" s="45">
        <v>1</v>
      </c>
      <c r="K35" s="93" t="s">
        <v>537</v>
      </c>
      <c r="L35" s="45">
        <v>8</v>
      </c>
      <c r="M35" s="93" t="s">
        <v>547</v>
      </c>
      <c r="N35" s="47"/>
      <c r="O35" s="49" t="s">
        <v>12</v>
      </c>
      <c r="P35" s="93" t="s">
        <v>833</v>
      </c>
      <c r="Q35" s="45">
        <v>8</v>
      </c>
      <c r="R35" s="93" t="s">
        <v>537</v>
      </c>
      <c r="S35" s="45">
        <v>2</v>
      </c>
      <c r="T35" s="93" t="s">
        <v>528</v>
      </c>
    </row>
    <row r="36" spans="1:20" ht="13.5">
      <c r="A36" s="55"/>
      <c r="B36" s="55"/>
      <c r="C36" s="55">
        <f>SUM(C29:C35)</f>
        <v>31</v>
      </c>
      <c r="D36" s="55"/>
      <c r="E36" s="55">
        <f>SUM(E29:E35)</f>
        <v>36</v>
      </c>
      <c r="F36" s="55"/>
      <c r="G36" s="55"/>
      <c r="H36" s="55"/>
      <c r="I36" s="55"/>
      <c r="J36" s="55">
        <f>SUM(J29:J35)</f>
        <v>25</v>
      </c>
      <c r="K36" s="55"/>
      <c r="L36" s="55">
        <f>SUM(L29:L35)</f>
        <v>34</v>
      </c>
      <c r="M36" s="55"/>
      <c r="N36" s="55"/>
      <c r="O36" s="55"/>
      <c r="P36" s="55"/>
      <c r="Q36" s="55">
        <f>SUM(Q29:Q35)</f>
        <v>31</v>
      </c>
      <c r="R36" s="55"/>
      <c r="S36" s="55">
        <f>SUM(S29:S35)</f>
        <v>27</v>
      </c>
      <c r="T36" s="55"/>
    </row>
    <row r="37" spans="1:20" ht="13.5">
      <c r="A37" s="49" t="s">
        <v>0</v>
      </c>
      <c r="B37" s="93" t="s">
        <v>1042</v>
      </c>
      <c r="C37" s="196" t="s">
        <v>1</v>
      </c>
      <c r="D37" s="196"/>
      <c r="E37" s="196"/>
      <c r="F37" s="93" t="s">
        <v>800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東芝テック大仁</v>
      </c>
      <c r="C39" s="44">
        <v>3</v>
      </c>
      <c r="D39" s="45" t="s">
        <v>6</v>
      </c>
      <c r="E39" s="44">
        <v>2</v>
      </c>
      <c r="F39" s="95" t="str">
        <f>V5</f>
        <v>Ｓ・Ｈ・Ｔ・Ｃ</v>
      </c>
      <c r="G39" s="47"/>
      <c r="H39" s="56"/>
      <c r="I39" s="103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56"/>
      <c r="I40" s="1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59" t="s">
        <v>541</v>
      </c>
      <c r="C41" s="198">
        <v>4</v>
      </c>
      <c r="D41" s="201" t="s">
        <v>325</v>
      </c>
      <c r="E41" s="198">
        <v>8</v>
      </c>
      <c r="F41" s="93" t="s">
        <v>970</v>
      </c>
      <c r="G41" s="47"/>
      <c r="H41" s="56"/>
      <c r="I41" s="103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 t="s">
        <v>971</v>
      </c>
      <c r="C42" s="198"/>
      <c r="D42" s="198"/>
      <c r="E42" s="198"/>
      <c r="F42" s="93" t="s">
        <v>836</v>
      </c>
      <c r="G42" s="47"/>
      <c r="H42" s="56"/>
      <c r="I42" s="103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 t="s">
        <v>542</v>
      </c>
      <c r="C43" s="198">
        <v>2</v>
      </c>
      <c r="D43" s="201" t="s">
        <v>521</v>
      </c>
      <c r="E43" s="198">
        <v>8</v>
      </c>
      <c r="F43" s="93" t="s">
        <v>520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544</v>
      </c>
      <c r="C44" s="198"/>
      <c r="D44" s="198"/>
      <c r="E44" s="198"/>
      <c r="F44" s="93" t="s">
        <v>516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 t="s">
        <v>540</v>
      </c>
      <c r="C45" s="45">
        <v>8</v>
      </c>
      <c r="D45" s="93" t="s">
        <v>325</v>
      </c>
      <c r="E45" s="45">
        <v>2</v>
      </c>
      <c r="F45" s="93" t="s">
        <v>836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 t="s">
        <v>971</v>
      </c>
      <c r="C46" s="45">
        <v>8</v>
      </c>
      <c r="D46" s="93" t="s">
        <v>534</v>
      </c>
      <c r="E46" s="45">
        <v>2</v>
      </c>
      <c r="F46" s="93" t="s">
        <v>524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59" t="s">
        <v>541</v>
      </c>
      <c r="C47" s="45">
        <v>8</v>
      </c>
      <c r="D47" s="93" t="s">
        <v>537</v>
      </c>
      <c r="E47" s="45">
        <v>4</v>
      </c>
      <c r="F47" s="93" t="s">
        <v>516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30</v>
      </c>
      <c r="D48" s="55"/>
      <c r="E48" s="55">
        <f>SUM(E41:E47)</f>
        <v>24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5">
    <mergeCell ref="V5:X5"/>
    <mergeCell ref="V1:X1"/>
    <mergeCell ref="V2:X2"/>
    <mergeCell ref="V3:X3"/>
    <mergeCell ref="V4:X4"/>
    <mergeCell ref="K31:K32"/>
    <mergeCell ref="L31:L32"/>
    <mergeCell ref="R31:R32"/>
    <mergeCell ref="O31:O32"/>
    <mergeCell ref="Q31:Q32"/>
    <mergeCell ref="H31:H32"/>
    <mergeCell ref="J31:J32"/>
    <mergeCell ref="A41:A42"/>
    <mergeCell ref="C41:C42"/>
    <mergeCell ref="D41:D42"/>
    <mergeCell ref="A31:A32"/>
    <mergeCell ref="C31:C32"/>
    <mergeCell ref="D31:D32"/>
    <mergeCell ref="E31:E32"/>
    <mergeCell ref="A43:A44"/>
    <mergeCell ref="C43:C44"/>
    <mergeCell ref="D43:D44"/>
    <mergeCell ref="C37:E37"/>
    <mergeCell ref="C38:E38"/>
    <mergeCell ref="C40:E40"/>
    <mergeCell ref="E43:E44"/>
    <mergeCell ref="E41:E42"/>
    <mergeCell ref="Q29:Q30"/>
    <mergeCell ref="R29:R30"/>
    <mergeCell ref="S29:S30"/>
    <mergeCell ref="S31:S32"/>
    <mergeCell ref="O29:O30"/>
    <mergeCell ref="A29:A30"/>
    <mergeCell ref="C29:C30"/>
    <mergeCell ref="D29:D30"/>
    <mergeCell ref="E29:E30"/>
    <mergeCell ref="H29:H30"/>
    <mergeCell ref="J29:J30"/>
    <mergeCell ref="K29:K30"/>
    <mergeCell ref="L29:L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H17" sqref="H17:H18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1073</v>
      </c>
      <c r="C1" s="196" t="s">
        <v>1</v>
      </c>
      <c r="D1" s="196"/>
      <c r="E1" s="196"/>
      <c r="F1" s="93" t="s">
        <v>972</v>
      </c>
      <c r="G1" s="47"/>
      <c r="H1" s="49" t="s">
        <v>0</v>
      </c>
      <c r="I1" s="93" t="s">
        <v>1023</v>
      </c>
      <c r="J1" s="196" t="s">
        <v>1</v>
      </c>
      <c r="K1" s="196"/>
      <c r="L1" s="196"/>
      <c r="M1" s="93" t="s">
        <v>1024</v>
      </c>
      <c r="N1" s="47"/>
      <c r="O1" s="49" t="s">
        <v>0</v>
      </c>
      <c r="P1" s="93" t="s">
        <v>851</v>
      </c>
      <c r="Q1" s="196" t="s">
        <v>1</v>
      </c>
      <c r="R1" s="196"/>
      <c r="S1" s="196"/>
      <c r="T1" s="93" t="s">
        <v>972</v>
      </c>
      <c r="V1" s="133" t="s">
        <v>548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58" t="s">
        <v>45</v>
      </c>
      <c r="W2" s="158"/>
      <c r="X2" s="159"/>
    </row>
    <row r="3" spans="1:24" ht="13.5">
      <c r="A3" s="48">
        <v>1</v>
      </c>
      <c r="B3" s="94" t="str">
        <f>V1</f>
        <v>アクトスポーツクラブＡ</v>
      </c>
      <c r="C3" s="44">
        <v>4</v>
      </c>
      <c r="D3" s="45" t="s">
        <v>6</v>
      </c>
      <c r="E3" s="44">
        <v>1</v>
      </c>
      <c r="F3" s="95" t="str">
        <f>V4</f>
        <v>富士桜テニスクラブ</v>
      </c>
      <c r="G3" s="47"/>
      <c r="H3" s="48">
        <v>1</v>
      </c>
      <c r="I3" s="96" t="str">
        <f>V2</f>
        <v>臼井国際産業</v>
      </c>
      <c r="J3" s="44">
        <v>3</v>
      </c>
      <c r="K3" s="45" t="s">
        <v>6</v>
      </c>
      <c r="L3" s="44">
        <v>2</v>
      </c>
      <c r="M3" s="93" t="str">
        <f>V5</f>
        <v>清水町ローンテニスクラブＢ</v>
      </c>
      <c r="N3" s="47"/>
      <c r="O3" s="48">
        <v>2</v>
      </c>
      <c r="P3" s="94" t="str">
        <f>V5</f>
        <v>清水町ローンテニスクラブＢ</v>
      </c>
      <c r="Q3" s="44">
        <v>0</v>
      </c>
      <c r="R3" s="45" t="s">
        <v>6</v>
      </c>
      <c r="S3" s="44">
        <v>5</v>
      </c>
      <c r="T3" s="95" t="str">
        <f>V1</f>
        <v>アクトスポーツクラブＡ</v>
      </c>
      <c r="V3" s="158" t="s">
        <v>48</v>
      </c>
      <c r="W3" s="158"/>
      <c r="X3" s="159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83</v>
      </c>
      <c r="W4" s="149"/>
      <c r="X4" s="150"/>
    </row>
    <row r="5" spans="1:24" ht="13.5">
      <c r="A5" s="197" t="s">
        <v>13</v>
      </c>
      <c r="B5" s="93" t="s">
        <v>846</v>
      </c>
      <c r="C5" s="198">
        <v>9</v>
      </c>
      <c r="D5" s="199" t="s">
        <v>243</v>
      </c>
      <c r="E5" s="198">
        <v>7</v>
      </c>
      <c r="F5" s="93" t="s">
        <v>839</v>
      </c>
      <c r="G5" s="47"/>
      <c r="H5" s="197" t="s">
        <v>13</v>
      </c>
      <c r="I5" s="93" t="s">
        <v>562</v>
      </c>
      <c r="J5" s="198">
        <v>6</v>
      </c>
      <c r="K5" s="199" t="s">
        <v>243</v>
      </c>
      <c r="L5" s="198">
        <v>8</v>
      </c>
      <c r="M5" s="93" t="s">
        <v>1025</v>
      </c>
      <c r="N5" s="47"/>
      <c r="O5" s="197" t="s">
        <v>13</v>
      </c>
      <c r="P5" s="93" t="s">
        <v>576</v>
      </c>
      <c r="Q5" s="198">
        <v>0</v>
      </c>
      <c r="R5" s="199" t="s">
        <v>243</v>
      </c>
      <c r="S5" s="198">
        <v>8</v>
      </c>
      <c r="T5" s="93" t="s">
        <v>846</v>
      </c>
      <c r="V5" s="139" t="s">
        <v>47</v>
      </c>
      <c r="W5" s="139"/>
      <c r="X5" s="140"/>
    </row>
    <row r="6" spans="1:21" ht="13.5">
      <c r="A6" s="197"/>
      <c r="B6" s="93" t="s">
        <v>847</v>
      </c>
      <c r="C6" s="198"/>
      <c r="D6" s="198"/>
      <c r="E6" s="198"/>
      <c r="F6" s="93" t="s">
        <v>569</v>
      </c>
      <c r="G6" s="47"/>
      <c r="H6" s="197"/>
      <c r="I6" s="93" t="s">
        <v>567</v>
      </c>
      <c r="J6" s="198"/>
      <c r="K6" s="198"/>
      <c r="L6" s="198"/>
      <c r="M6" s="59" t="s">
        <v>854</v>
      </c>
      <c r="N6" s="47"/>
      <c r="O6" s="197"/>
      <c r="P6" s="93" t="s">
        <v>572</v>
      </c>
      <c r="Q6" s="198"/>
      <c r="R6" s="198"/>
      <c r="S6" s="198"/>
      <c r="T6" s="93" t="s">
        <v>847</v>
      </c>
      <c r="U6" s="86" t="s">
        <v>117</v>
      </c>
    </row>
    <row r="7" spans="1:23" ht="13.5">
      <c r="A7" s="197" t="s">
        <v>14</v>
      </c>
      <c r="B7" s="93" t="s">
        <v>845</v>
      </c>
      <c r="C7" s="198">
        <v>8</v>
      </c>
      <c r="D7" s="199" t="s">
        <v>243</v>
      </c>
      <c r="E7" s="198">
        <v>2</v>
      </c>
      <c r="F7" s="93" t="s">
        <v>566</v>
      </c>
      <c r="G7" s="47"/>
      <c r="H7" s="197" t="s">
        <v>14</v>
      </c>
      <c r="I7" s="93" t="s">
        <v>570</v>
      </c>
      <c r="J7" s="198">
        <v>8</v>
      </c>
      <c r="K7" s="199" t="s">
        <v>243</v>
      </c>
      <c r="L7" s="198">
        <v>1</v>
      </c>
      <c r="M7" s="93" t="s">
        <v>576</v>
      </c>
      <c r="N7" s="47"/>
      <c r="O7" s="197" t="s">
        <v>14</v>
      </c>
      <c r="P7" s="59" t="s">
        <v>854</v>
      </c>
      <c r="Q7" s="198">
        <v>2</v>
      </c>
      <c r="R7" s="199" t="s">
        <v>243</v>
      </c>
      <c r="S7" s="198">
        <v>8</v>
      </c>
      <c r="T7" s="93" t="s">
        <v>852</v>
      </c>
      <c r="U7" s="51">
        <v>1</v>
      </c>
      <c r="V7" s="85" t="s">
        <v>549</v>
      </c>
      <c r="W7" s="85" t="s">
        <v>550</v>
      </c>
    </row>
    <row r="8" spans="1:23" ht="13.5">
      <c r="A8" s="197"/>
      <c r="B8" s="93" t="s">
        <v>852</v>
      </c>
      <c r="C8" s="198"/>
      <c r="D8" s="198"/>
      <c r="E8" s="198"/>
      <c r="F8" s="93" t="s">
        <v>578</v>
      </c>
      <c r="G8" s="47"/>
      <c r="H8" s="197"/>
      <c r="I8" s="93" t="s">
        <v>574</v>
      </c>
      <c r="J8" s="198"/>
      <c r="K8" s="198"/>
      <c r="L8" s="198"/>
      <c r="M8" s="93" t="s">
        <v>572</v>
      </c>
      <c r="N8" s="47"/>
      <c r="O8" s="197"/>
      <c r="P8" s="93" t="s">
        <v>1025</v>
      </c>
      <c r="Q8" s="198"/>
      <c r="R8" s="198"/>
      <c r="S8" s="198"/>
      <c r="T8" s="93" t="s">
        <v>849</v>
      </c>
      <c r="U8" s="51">
        <v>2</v>
      </c>
      <c r="V8" s="85" t="s">
        <v>551</v>
      </c>
      <c r="W8" s="85" t="s">
        <v>552</v>
      </c>
    </row>
    <row r="9" spans="1:23" ht="13.5">
      <c r="A9" s="49" t="s">
        <v>10</v>
      </c>
      <c r="B9" s="93" t="s">
        <v>848</v>
      </c>
      <c r="C9" s="45">
        <v>8</v>
      </c>
      <c r="D9" s="46" t="s">
        <v>243</v>
      </c>
      <c r="E9" s="45">
        <v>4</v>
      </c>
      <c r="F9" s="93" t="s">
        <v>578</v>
      </c>
      <c r="G9" s="47"/>
      <c r="H9" s="49" t="s">
        <v>10</v>
      </c>
      <c r="I9" s="93" t="s">
        <v>562</v>
      </c>
      <c r="J9" s="45">
        <v>9</v>
      </c>
      <c r="K9" s="46" t="s">
        <v>243</v>
      </c>
      <c r="L9" s="45">
        <v>7</v>
      </c>
      <c r="M9" s="93" t="s">
        <v>974</v>
      </c>
      <c r="N9" s="47"/>
      <c r="O9" s="49" t="s">
        <v>10</v>
      </c>
      <c r="P9" s="93" t="s">
        <v>1025</v>
      </c>
      <c r="Q9" s="45">
        <v>0</v>
      </c>
      <c r="R9" s="46" t="s">
        <v>243</v>
      </c>
      <c r="S9" s="45">
        <v>8</v>
      </c>
      <c r="T9" s="93" t="s">
        <v>848</v>
      </c>
      <c r="U9" s="51">
        <v>3</v>
      </c>
      <c r="V9" s="85" t="s">
        <v>553</v>
      </c>
      <c r="W9" s="85" t="s">
        <v>554</v>
      </c>
    </row>
    <row r="10" spans="1:23" ht="13.5">
      <c r="A10" s="49" t="s">
        <v>11</v>
      </c>
      <c r="B10" s="93" t="s">
        <v>850</v>
      </c>
      <c r="C10" s="45">
        <v>8</v>
      </c>
      <c r="D10" s="46" t="s">
        <v>243</v>
      </c>
      <c r="E10" s="45">
        <v>1</v>
      </c>
      <c r="F10" s="93" t="s">
        <v>577</v>
      </c>
      <c r="G10" s="47"/>
      <c r="H10" s="49" t="s">
        <v>11</v>
      </c>
      <c r="I10" s="93" t="s">
        <v>570</v>
      </c>
      <c r="J10" s="45">
        <v>8</v>
      </c>
      <c r="K10" s="46" t="s">
        <v>243</v>
      </c>
      <c r="L10" s="45">
        <v>1</v>
      </c>
      <c r="M10" s="93" t="s">
        <v>572</v>
      </c>
      <c r="N10" s="47"/>
      <c r="O10" s="49" t="s">
        <v>11</v>
      </c>
      <c r="P10" s="93" t="s">
        <v>974</v>
      </c>
      <c r="Q10" s="45">
        <v>0</v>
      </c>
      <c r="R10" s="46" t="s">
        <v>243</v>
      </c>
      <c r="S10" s="45">
        <v>8</v>
      </c>
      <c r="T10" s="93" t="s">
        <v>850</v>
      </c>
      <c r="U10" s="51">
        <v>4</v>
      </c>
      <c r="V10" s="85" t="s">
        <v>555</v>
      </c>
      <c r="W10" s="85" t="s">
        <v>556</v>
      </c>
    </row>
    <row r="11" spans="1:23" ht="13.5">
      <c r="A11" s="49" t="s">
        <v>12</v>
      </c>
      <c r="B11" s="93" t="s">
        <v>849</v>
      </c>
      <c r="C11" s="45">
        <v>4</v>
      </c>
      <c r="D11" s="46" t="s">
        <v>243</v>
      </c>
      <c r="E11" s="45">
        <v>8</v>
      </c>
      <c r="F11" s="93" t="s">
        <v>569</v>
      </c>
      <c r="G11" s="47"/>
      <c r="H11" s="49" t="s">
        <v>12</v>
      </c>
      <c r="I11" s="93" t="s">
        <v>567</v>
      </c>
      <c r="J11" s="45">
        <v>1</v>
      </c>
      <c r="K11" s="46" t="s">
        <v>243</v>
      </c>
      <c r="L11" s="45">
        <v>8</v>
      </c>
      <c r="M11" s="93" t="s">
        <v>579</v>
      </c>
      <c r="N11" s="47"/>
      <c r="O11" s="49" t="s">
        <v>12</v>
      </c>
      <c r="P11" s="93" t="s">
        <v>572</v>
      </c>
      <c r="Q11" s="45">
        <v>0</v>
      </c>
      <c r="R11" s="46" t="s">
        <v>243</v>
      </c>
      <c r="S11" s="45">
        <v>8</v>
      </c>
      <c r="T11" s="93" t="s">
        <v>853</v>
      </c>
      <c r="U11" s="51">
        <v>5</v>
      </c>
      <c r="V11" s="85" t="s">
        <v>557</v>
      </c>
      <c r="W11" s="85" t="s">
        <v>558</v>
      </c>
    </row>
    <row r="12" spans="1:20" ht="13.5">
      <c r="A12" s="55"/>
      <c r="B12" s="55"/>
      <c r="C12" s="55">
        <f>SUM(C5:C11)</f>
        <v>37</v>
      </c>
      <c r="D12" s="55"/>
      <c r="E12" s="55">
        <f>SUM(E5:E11)</f>
        <v>22</v>
      </c>
      <c r="F12" s="55"/>
      <c r="G12" s="55"/>
      <c r="H12" s="55"/>
      <c r="I12" s="55"/>
      <c r="J12" s="55">
        <f>SUM(J5:J11)</f>
        <v>32</v>
      </c>
      <c r="K12" s="55"/>
      <c r="L12" s="55">
        <f>SUM(L5:L11)</f>
        <v>25</v>
      </c>
      <c r="M12" s="55"/>
      <c r="N12" s="55"/>
      <c r="O12" s="55"/>
      <c r="P12" s="55"/>
      <c r="Q12" s="55">
        <f>SUM(Q5:Q11)</f>
        <v>2</v>
      </c>
      <c r="R12" s="55"/>
      <c r="S12" s="55">
        <f>SUM(S5:S11)</f>
        <v>40</v>
      </c>
      <c r="T12" s="55"/>
    </row>
    <row r="13" spans="1:20" ht="13.5">
      <c r="A13" s="49" t="s">
        <v>0</v>
      </c>
      <c r="B13" s="93" t="s">
        <v>837</v>
      </c>
      <c r="C13" s="196" t="s">
        <v>1</v>
      </c>
      <c r="D13" s="196"/>
      <c r="E13" s="196"/>
      <c r="F13" s="93" t="s">
        <v>838</v>
      </c>
      <c r="G13" s="47"/>
      <c r="H13" s="49" t="s">
        <v>0</v>
      </c>
      <c r="I13" s="93" t="s">
        <v>785</v>
      </c>
      <c r="J13" s="196" t="s">
        <v>1</v>
      </c>
      <c r="K13" s="196"/>
      <c r="L13" s="196"/>
      <c r="M13" s="93" t="s">
        <v>560</v>
      </c>
      <c r="N13" s="47"/>
      <c r="O13" s="49" t="s">
        <v>0</v>
      </c>
      <c r="P13" s="93" t="s">
        <v>786</v>
      </c>
      <c r="Q13" s="196" t="s">
        <v>1</v>
      </c>
      <c r="R13" s="196"/>
      <c r="S13" s="196"/>
      <c r="T13" s="93" t="s">
        <v>561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富士桜テニスクラブ</v>
      </c>
      <c r="C15" s="44">
        <v>5</v>
      </c>
      <c r="D15" s="45" t="s">
        <v>6</v>
      </c>
      <c r="E15" s="44">
        <v>0</v>
      </c>
      <c r="F15" s="93" t="str">
        <f>V3</f>
        <v>旭化成Ａ</v>
      </c>
      <c r="G15" s="47"/>
      <c r="H15" s="48">
        <v>3</v>
      </c>
      <c r="I15" s="96" t="str">
        <f>V2</f>
        <v>臼井国際産業</v>
      </c>
      <c r="J15" s="44">
        <v>2</v>
      </c>
      <c r="K15" s="45" t="s">
        <v>6</v>
      </c>
      <c r="L15" s="44">
        <v>3</v>
      </c>
      <c r="M15" s="93" t="str">
        <f>V3</f>
        <v>旭化成Ａ</v>
      </c>
      <c r="N15" s="47"/>
      <c r="O15" s="48">
        <v>3</v>
      </c>
      <c r="P15" s="94" t="str">
        <f>V5</f>
        <v>清水町ローンテニスクラブＢ</v>
      </c>
      <c r="Q15" s="44">
        <v>0</v>
      </c>
      <c r="R15" s="45" t="s">
        <v>6</v>
      </c>
      <c r="S15" s="44">
        <v>5</v>
      </c>
      <c r="T15" s="95" t="str">
        <f>V4</f>
        <v>富士桜テニスクラブ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578</v>
      </c>
      <c r="C17" s="198">
        <v>8</v>
      </c>
      <c r="D17" s="199" t="s">
        <v>243</v>
      </c>
      <c r="E17" s="198">
        <v>3</v>
      </c>
      <c r="F17" s="59" t="s">
        <v>563</v>
      </c>
      <c r="G17" s="47"/>
      <c r="H17" s="197" t="s">
        <v>13</v>
      </c>
      <c r="I17" s="93" t="s">
        <v>562</v>
      </c>
      <c r="J17" s="198">
        <v>3</v>
      </c>
      <c r="K17" s="201" t="s">
        <v>395</v>
      </c>
      <c r="L17" s="198">
        <v>8</v>
      </c>
      <c r="M17" s="93" t="s">
        <v>563</v>
      </c>
      <c r="N17" s="47"/>
      <c r="O17" s="197" t="s">
        <v>13</v>
      </c>
      <c r="P17" s="93" t="s">
        <v>564</v>
      </c>
      <c r="Q17" s="198">
        <v>2</v>
      </c>
      <c r="R17" s="201" t="s">
        <v>565</v>
      </c>
      <c r="S17" s="198">
        <v>8</v>
      </c>
      <c r="T17" s="93" t="s">
        <v>566</v>
      </c>
    </row>
    <row r="18" spans="1:20" ht="13.5">
      <c r="A18" s="197"/>
      <c r="B18" s="93" t="s">
        <v>569</v>
      </c>
      <c r="C18" s="198"/>
      <c r="D18" s="198"/>
      <c r="E18" s="198"/>
      <c r="F18" s="93" t="s">
        <v>841</v>
      </c>
      <c r="G18" s="47"/>
      <c r="H18" s="197"/>
      <c r="I18" s="93" t="s">
        <v>567</v>
      </c>
      <c r="J18" s="198"/>
      <c r="K18" s="198"/>
      <c r="L18" s="198"/>
      <c r="M18" s="93" t="s">
        <v>568</v>
      </c>
      <c r="N18" s="47"/>
      <c r="O18" s="197"/>
      <c r="P18" s="93" t="s">
        <v>1025</v>
      </c>
      <c r="Q18" s="198"/>
      <c r="R18" s="198"/>
      <c r="S18" s="198"/>
      <c r="T18" s="93" t="s">
        <v>569</v>
      </c>
    </row>
    <row r="19" spans="1:20" ht="13.5">
      <c r="A19" s="197" t="s">
        <v>14</v>
      </c>
      <c r="B19" s="93" t="s">
        <v>839</v>
      </c>
      <c r="C19" s="198">
        <v>9</v>
      </c>
      <c r="D19" s="199" t="s">
        <v>243</v>
      </c>
      <c r="E19" s="198">
        <v>8</v>
      </c>
      <c r="F19" s="93" t="s">
        <v>571</v>
      </c>
      <c r="G19" s="47"/>
      <c r="H19" s="197" t="s">
        <v>14</v>
      </c>
      <c r="I19" s="93" t="s">
        <v>570</v>
      </c>
      <c r="J19" s="198">
        <v>8</v>
      </c>
      <c r="K19" s="201" t="s">
        <v>340</v>
      </c>
      <c r="L19" s="198">
        <v>4</v>
      </c>
      <c r="M19" s="59" t="s">
        <v>571</v>
      </c>
      <c r="N19" s="47"/>
      <c r="O19" s="197" t="s">
        <v>14</v>
      </c>
      <c r="P19" s="59" t="s">
        <v>572</v>
      </c>
      <c r="Q19" s="198">
        <v>8</v>
      </c>
      <c r="R19" s="201" t="s">
        <v>573</v>
      </c>
      <c r="S19" s="198">
        <v>9</v>
      </c>
      <c r="T19" s="93" t="s">
        <v>975</v>
      </c>
    </row>
    <row r="20" spans="1:20" ht="13.5">
      <c r="A20" s="197"/>
      <c r="B20" s="93" t="s">
        <v>840</v>
      </c>
      <c r="C20" s="198"/>
      <c r="D20" s="198"/>
      <c r="E20" s="198"/>
      <c r="F20" s="93" t="s">
        <v>575</v>
      </c>
      <c r="G20" s="47"/>
      <c r="H20" s="197"/>
      <c r="I20" s="93" t="s">
        <v>574</v>
      </c>
      <c r="J20" s="198"/>
      <c r="K20" s="198"/>
      <c r="L20" s="198"/>
      <c r="M20" s="93" t="s">
        <v>575</v>
      </c>
      <c r="N20" s="47"/>
      <c r="O20" s="197"/>
      <c r="P20" s="93" t="s">
        <v>576</v>
      </c>
      <c r="Q20" s="198"/>
      <c r="R20" s="198"/>
      <c r="S20" s="198"/>
      <c r="T20" s="93" t="s">
        <v>577</v>
      </c>
    </row>
    <row r="21" spans="1:20" ht="13.5">
      <c r="A21" s="49" t="s">
        <v>10</v>
      </c>
      <c r="B21" s="93" t="s">
        <v>578</v>
      </c>
      <c r="C21" s="45">
        <v>8</v>
      </c>
      <c r="D21" s="46" t="s">
        <v>243</v>
      </c>
      <c r="E21" s="45">
        <v>6</v>
      </c>
      <c r="F21" s="93" t="s">
        <v>571</v>
      </c>
      <c r="G21" s="47"/>
      <c r="H21" s="49" t="s">
        <v>10</v>
      </c>
      <c r="I21" s="93" t="s">
        <v>570</v>
      </c>
      <c r="J21" s="45">
        <v>8</v>
      </c>
      <c r="K21" s="93" t="s">
        <v>340</v>
      </c>
      <c r="L21" s="45">
        <v>0</v>
      </c>
      <c r="M21" s="93" t="s">
        <v>571</v>
      </c>
      <c r="N21" s="47"/>
      <c r="O21" s="49" t="s">
        <v>10</v>
      </c>
      <c r="P21" s="93" t="s">
        <v>974</v>
      </c>
      <c r="Q21" s="45">
        <v>1</v>
      </c>
      <c r="R21" s="93" t="s">
        <v>340</v>
      </c>
      <c r="S21" s="45">
        <v>8</v>
      </c>
      <c r="T21" s="93" t="s">
        <v>578</v>
      </c>
    </row>
    <row r="22" spans="1:20" ht="13.5">
      <c r="A22" s="49" t="s">
        <v>11</v>
      </c>
      <c r="B22" s="93" t="s">
        <v>840</v>
      </c>
      <c r="C22" s="45">
        <v>8</v>
      </c>
      <c r="D22" s="46" t="s">
        <v>243</v>
      </c>
      <c r="E22" s="45">
        <v>0</v>
      </c>
      <c r="F22" s="93" t="s">
        <v>842</v>
      </c>
      <c r="G22" s="47"/>
      <c r="H22" s="49" t="s">
        <v>11</v>
      </c>
      <c r="I22" s="93" t="s">
        <v>562</v>
      </c>
      <c r="J22" s="45">
        <v>5</v>
      </c>
      <c r="K22" s="93" t="s">
        <v>395</v>
      </c>
      <c r="L22" s="45">
        <v>8</v>
      </c>
      <c r="M22" s="93" t="s">
        <v>575</v>
      </c>
      <c r="N22" s="47"/>
      <c r="O22" s="49" t="s">
        <v>11</v>
      </c>
      <c r="P22" s="93" t="s">
        <v>579</v>
      </c>
      <c r="Q22" s="45">
        <v>0</v>
      </c>
      <c r="R22" s="93" t="s">
        <v>413</v>
      </c>
      <c r="S22" s="45">
        <v>8</v>
      </c>
      <c r="T22" s="93" t="s">
        <v>580</v>
      </c>
    </row>
    <row r="23" spans="1:20" ht="13.5">
      <c r="A23" s="49" t="s">
        <v>12</v>
      </c>
      <c r="B23" s="93" t="s">
        <v>569</v>
      </c>
      <c r="C23" s="45">
        <v>8</v>
      </c>
      <c r="D23" s="46" t="s">
        <v>243</v>
      </c>
      <c r="E23" s="45">
        <v>3</v>
      </c>
      <c r="F23" s="93" t="s">
        <v>841</v>
      </c>
      <c r="G23" s="47"/>
      <c r="H23" s="49" t="s">
        <v>12</v>
      </c>
      <c r="I23" s="93" t="s">
        <v>581</v>
      </c>
      <c r="J23" s="45">
        <v>4</v>
      </c>
      <c r="K23" s="93" t="s">
        <v>582</v>
      </c>
      <c r="L23" s="45">
        <v>8</v>
      </c>
      <c r="M23" s="93" t="s">
        <v>568</v>
      </c>
      <c r="N23" s="47"/>
      <c r="O23" s="49" t="s">
        <v>12</v>
      </c>
      <c r="P23" s="93" t="s">
        <v>583</v>
      </c>
      <c r="Q23" s="45">
        <v>1</v>
      </c>
      <c r="R23" s="93" t="s">
        <v>340</v>
      </c>
      <c r="S23" s="45">
        <v>8</v>
      </c>
      <c r="T23" s="93" t="s">
        <v>584</v>
      </c>
    </row>
    <row r="24" spans="1:20" ht="13.5">
      <c r="A24" s="55"/>
      <c r="B24" s="55"/>
      <c r="C24" s="55">
        <f>SUM(C17:C23)</f>
        <v>41</v>
      </c>
      <c r="D24" s="55"/>
      <c r="E24" s="55">
        <f>SUM(E17:E23)</f>
        <v>20</v>
      </c>
      <c r="F24" s="55"/>
      <c r="G24" s="55"/>
      <c r="H24" s="55"/>
      <c r="I24" s="55"/>
      <c r="J24" s="55">
        <f>SUM(J17:J23)</f>
        <v>28</v>
      </c>
      <c r="K24" s="55"/>
      <c r="L24" s="55">
        <f>SUM(L17:L23)</f>
        <v>28</v>
      </c>
      <c r="M24" s="55"/>
      <c r="N24" s="55"/>
      <c r="O24" s="55"/>
      <c r="P24" s="55"/>
      <c r="Q24" s="55">
        <f>SUM(Q17:Q23)</f>
        <v>12</v>
      </c>
      <c r="R24" s="55"/>
      <c r="S24" s="55">
        <f>SUM(S17:S23)</f>
        <v>41</v>
      </c>
      <c r="T24" s="55"/>
    </row>
    <row r="25" spans="1:20" ht="13.5">
      <c r="A25" s="49" t="s">
        <v>0</v>
      </c>
      <c r="B25" s="93" t="s">
        <v>1061</v>
      </c>
      <c r="C25" s="196" t="s">
        <v>1</v>
      </c>
      <c r="D25" s="196"/>
      <c r="E25" s="196"/>
      <c r="F25" s="93" t="s">
        <v>929</v>
      </c>
      <c r="G25" s="47"/>
      <c r="H25" s="49" t="s">
        <v>0</v>
      </c>
      <c r="I25" s="93" t="s">
        <v>585</v>
      </c>
      <c r="J25" s="196" t="s">
        <v>1</v>
      </c>
      <c r="K25" s="196"/>
      <c r="L25" s="196"/>
      <c r="M25" s="93" t="s">
        <v>973</v>
      </c>
      <c r="N25" s="47"/>
      <c r="O25" s="49" t="s">
        <v>0</v>
      </c>
      <c r="P25" s="93" t="s">
        <v>843</v>
      </c>
      <c r="Q25" s="196" t="s">
        <v>1</v>
      </c>
      <c r="R25" s="196"/>
      <c r="S25" s="196"/>
      <c r="T25" s="93" t="s">
        <v>972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旭化成Ａ</v>
      </c>
      <c r="C27" s="44">
        <v>0</v>
      </c>
      <c r="D27" s="45" t="s">
        <v>6</v>
      </c>
      <c r="E27" s="44">
        <v>5</v>
      </c>
      <c r="F27" s="95" t="str">
        <f>V1</f>
        <v>アクトスポーツクラブＡ</v>
      </c>
      <c r="G27" s="47"/>
      <c r="H27" s="48">
        <v>4</v>
      </c>
      <c r="I27" s="96" t="str">
        <f>V4</f>
        <v>富士桜テニスクラブ</v>
      </c>
      <c r="J27" s="44">
        <v>5</v>
      </c>
      <c r="K27" s="45" t="s">
        <v>6</v>
      </c>
      <c r="L27" s="44">
        <v>0</v>
      </c>
      <c r="M27" s="95" t="str">
        <f>V2</f>
        <v>臼井国際産業</v>
      </c>
      <c r="N27" s="47"/>
      <c r="O27" s="48">
        <v>5</v>
      </c>
      <c r="P27" s="96" t="str">
        <f>V1</f>
        <v>アクトスポーツクラブＡ</v>
      </c>
      <c r="Q27" s="44">
        <v>5</v>
      </c>
      <c r="R27" s="45" t="s">
        <v>6</v>
      </c>
      <c r="S27" s="44">
        <v>0</v>
      </c>
      <c r="T27" s="95" t="str">
        <f>V2</f>
        <v>臼井国際産業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93" t="s">
        <v>563</v>
      </c>
      <c r="C29" s="198">
        <v>5</v>
      </c>
      <c r="D29" s="201" t="s">
        <v>586</v>
      </c>
      <c r="E29" s="198">
        <v>8</v>
      </c>
      <c r="F29" s="93" t="s">
        <v>844</v>
      </c>
      <c r="G29" s="47"/>
      <c r="H29" s="197" t="s">
        <v>13</v>
      </c>
      <c r="I29" s="93" t="s">
        <v>578</v>
      </c>
      <c r="J29" s="198">
        <v>8</v>
      </c>
      <c r="K29" s="201" t="s">
        <v>586</v>
      </c>
      <c r="L29" s="198">
        <v>1</v>
      </c>
      <c r="M29" s="93" t="s">
        <v>570</v>
      </c>
      <c r="N29" s="47"/>
      <c r="O29" s="197" t="s">
        <v>13</v>
      </c>
      <c r="P29" s="93" t="s">
        <v>844</v>
      </c>
      <c r="Q29" s="198">
        <v>8</v>
      </c>
      <c r="R29" s="199" t="s">
        <v>243</v>
      </c>
      <c r="S29" s="198">
        <v>5</v>
      </c>
      <c r="T29" s="93" t="s">
        <v>570</v>
      </c>
    </row>
    <row r="30" spans="1:20" ht="13.5">
      <c r="A30" s="197"/>
      <c r="B30" s="93" t="s">
        <v>568</v>
      </c>
      <c r="C30" s="198"/>
      <c r="D30" s="198"/>
      <c r="E30" s="198"/>
      <c r="F30" s="93" t="s">
        <v>845</v>
      </c>
      <c r="G30" s="47"/>
      <c r="H30" s="197"/>
      <c r="I30" s="93" t="s">
        <v>580</v>
      </c>
      <c r="J30" s="198"/>
      <c r="K30" s="198"/>
      <c r="L30" s="198"/>
      <c r="M30" s="93" t="s">
        <v>567</v>
      </c>
      <c r="N30" s="47"/>
      <c r="O30" s="197"/>
      <c r="P30" s="93" t="s">
        <v>845</v>
      </c>
      <c r="Q30" s="198"/>
      <c r="R30" s="198"/>
      <c r="S30" s="198"/>
      <c r="T30" s="93" t="s">
        <v>913</v>
      </c>
    </row>
    <row r="31" spans="1:20" ht="13.5">
      <c r="A31" s="197" t="s">
        <v>14</v>
      </c>
      <c r="B31" s="93" t="s">
        <v>575</v>
      </c>
      <c r="C31" s="198">
        <v>4</v>
      </c>
      <c r="D31" s="201" t="s">
        <v>475</v>
      </c>
      <c r="E31" s="198">
        <v>8</v>
      </c>
      <c r="F31" s="93" t="s">
        <v>846</v>
      </c>
      <c r="G31" s="47"/>
      <c r="H31" s="197" t="s">
        <v>14</v>
      </c>
      <c r="I31" s="93" t="s">
        <v>569</v>
      </c>
      <c r="J31" s="198">
        <v>8</v>
      </c>
      <c r="K31" s="201" t="s">
        <v>475</v>
      </c>
      <c r="L31" s="198">
        <v>2</v>
      </c>
      <c r="M31" s="59" t="s">
        <v>574</v>
      </c>
      <c r="N31" s="47"/>
      <c r="O31" s="197" t="s">
        <v>14</v>
      </c>
      <c r="P31" s="93" t="s">
        <v>846</v>
      </c>
      <c r="Q31" s="200">
        <v>8</v>
      </c>
      <c r="R31" s="205" t="s">
        <v>243</v>
      </c>
      <c r="S31" s="200">
        <v>1</v>
      </c>
      <c r="T31" s="93" t="s">
        <v>562</v>
      </c>
    </row>
    <row r="32" spans="1:20" ht="13.5">
      <c r="A32" s="197"/>
      <c r="B32" s="93" t="s">
        <v>842</v>
      </c>
      <c r="C32" s="198"/>
      <c r="D32" s="198"/>
      <c r="E32" s="198"/>
      <c r="F32" s="93" t="s">
        <v>853</v>
      </c>
      <c r="G32" s="47"/>
      <c r="H32" s="197"/>
      <c r="I32" s="93" t="s">
        <v>566</v>
      </c>
      <c r="J32" s="198"/>
      <c r="K32" s="198"/>
      <c r="L32" s="198"/>
      <c r="M32" s="93" t="s">
        <v>581</v>
      </c>
      <c r="N32" s="47"/>
      <c r="O32" s="197"/>
      <c r="P32" s="93" t="s">
        <v>847</v>
      </c>
      <c r="Q32" s="200"/>
      <c r="R32" s="200"/>
      <c r="S32" s="200"/>
      <c r="T32" s="93" t="s">
        <v>567</v>
      </c>
    </row>
    <row r="33" spans="1:20" ht="13.5">
      <c r="A33" s="49" t="s">
        <v>10</v>
      </c>
      <c r="B33" s="93" t="s">
        <v>568</v>
      </c>
      <c r="C33" s="45">
        <v>2</v>
      </c>
      <c r="D33" s="93" t="s">
        <v>587</v>
      </c>
      <c r="E33" s="45">
        <v>8</v>
      </c>
      <c r="F33" s="93" t="s">
        <v>848</v>
      </c>
      <c r="G33" s="47"/>
      <c r="H33" s="49" t="s">
        <v>10</v>
      </c>
      <c r="I33" s="93" t="s">
        <v>577</v>
      </c>
      <c r="J33" s="45">
        <v>8</v>
      </c>
      <c r="K33" s="93" t="s">
        <v>587</v>
      </c>
      <c r="L33" s="45">
        <v>5</v>
      </c>
      <c r="M33" s="93" t="s">
        <v>570</v>
      </c>
      <c r="N33" s="47"/>
      <c r="O33" s="49" t="s">
        <v>10</v>
      </c>
      <c r="P33" s="93" t="s">
        <v>848</v>
      </c>
      <c r="Q33" s="44">
        <v>8</v>
      </c>
      <c r="R33" s="38" t="s">
        <v>243</v>
      </c>
      <c r="S33" s="44">
        <v>3</v>
      </c>
      <c r="T33" s="93" t="s">
        <v>562</v>
      </c>
    </row>
    <row r="34" spans="1:20" ht="13.5">
      <c r="A34" s="49" t="s">
        <v>11</v>
      </c>
      <c r="B34" s="93" t="s">
        <v>842</v>
      </c>
      <c r="C34" s="45">
        <v>2</v>
      </c>
      <c r="D34" s="93" t="s">
        <v>586</v>
      </c>
      <c r="E34" s="45">
        <v>8</v>
      </c>
      <c r="F34" s="93" t="s">
        <v>850</v>
      </c>
      <c r="G34" s="47"/>
      <c r="H34" s="49" t="s">
        <v>11</v>
      </c>
      <c r="I34" s="93" t="s">
        <v>578</v>
      </c>
      <c r="J34" s="45">
        <v>8</v>
      </c>
      <c r="K34" s="93" t="s">
        <v>586</v>
      </c>
      <c r="L34" s="45">
        <v>0</v>
      </c>
      <c r="M34" s="93" t="s">
        <v>562</v>
      </c>
      <c r="N34" s="47"/>
      <c r="O34" s="49" t="s">
        <v>11</v>
      </c>
      <c r="P34" s="93" t="s">
        <v>849</v>
      </c>
      <c r="Q34" s="45">
        <v>8</v>
      </c>
      <c r="R34" s="46" t="s">
        <v>243</v>
      </c>
      <c r="S34" s="45">
        <v>5</v>
      </c>
      <c r="T34" s="93" t="s">
        <v>570</v>
      </c>
    </row>
    <row r="35" spans="1:20" ht="13.5">
      <c r="A35" s="49" t="s">
        <v>12</v>
      </c>
      <c r="B35" s="93" t="s">
        <v>575</v>
      </c>
      <c r="C35" s="45">
        <v>0</v>
      </c>
      <c r="D35" s="93" t="s">
        <v>475</v>
      </c>
      <c r="E35" s="45">
        <v>8</v>
      </c>
      <c r="F35" s="93" t="s">
        <v>849</v>
      </c>
      <c r="G35" s="47"/>
      <c r="H35" s="49" t="s">
        <v>12</v>
      </c>
      <c r="I35" s="93" t="s">
        <v>569</v>
      </c>
      <c r="J35" s="45">
        <v>8</v>
      </c>
      <c r="K35" s="93" t="s">
        <v>475</v>
      </c>
      <c r="L35" s="45">
        <v>0</v>
      </c>
      <c r="M35" s="93" t="s">
        <v>567</v>
      </c>
      <c r="N35" s="47"/>
      <c r="O35" s="49" t="s">
        <v>12</v>
      </c>
      <c r="P35" s="93" t="s">
        <v>850</v>
      </c>
      <c r="Q35" s="45">
        <v>8</v>
      </c>
      <c r="R35" s="46" t="s">
        <v>243</v>
      </c>
      <c r="S35" s="45">
        <v>3</v>
      </c>
      <c r="T35" s="93" t="s">
        <v>567</v>
      </c>
    </row>
    <row r="36" spans="1:20" ht="13.5">
      <c r="A36" s="55"/>
      <c r="B36" s="55"/>
      <c r="C36" s="55">
        <f>SUM(C29:C35)</f>
        <v>13</v>
      </c>
      <c r="D36" s="55"/>
      <c r="E36" s="55">
        <f>SUM(E29:E35)</f>
        <v>40</v>
      </c>
      <c r="F36" s="55"/>
      <c r="G36" s="55"/>
      <c r="H36" s="55"/>
      <c r="I36" s="55"/>
      <c r="J36" s="55">
        <f>SUM(J29:J35)</f>
        <v>40</v>
      </c>
      <c r="K36" s="55"/>
      <c r="L36" s="55">
        <f>SUM(L29:L35)</f>
        <v>8</v>
      </c>
      <c r="M36" s="55"/>
      <c r="N36" s="55"/>
      <c r="O36" s="55"/>
      <c r="P36" s="55"/>
      <c r="Q36" s="55">
        <f>SUM(Q29:Q35)</f>
        <v>40</v>
      </c>
      <c r="R36" s="55"/>
      <c r="S36" s="55">
        <f>SUM(S29:S35)</f>
        <v>17</v>
      </c>
      <c r="T36" s="55"/>
    </row>
    <row r="37" spans="1:20" ht="13.5">
      <c r="A37" s="49" t="s">
        <v>0</v>
      </c>
      <c r="B37" s="93" t="s">
        <v>1070</v>
      </c>
      <c r="C37" s="196" t="s">
        <v>1</v>
      </c>
      <c r="D37" s="196"/>
      <c r="E37" s="196"/>
      <c r="F37" s="93" t="s">
        <v>929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旭化成Ａ</v>
      </c>
      <c r="C39" s="44">
        <v>4</v>
      </c>
      <c r="D39" s="45" t="s">
        <v>6</v>
      </c>
      <c r="E39" s="44">
        <v>1</v>
      </c>
      <c r="F39" s="95" t="str">
        <f>V5</f>
        <v>清水町ローンテニスクラブＢ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56"/>
      <c r="I40" s="97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 t="s">
        <v>563</v>
      </c>
      <c r="C41" s="198">
        <v>8</v>
      </c>
      <c r="D41" s="201" t="s">
        <v>586</v>
      </c>
      <c r="E41" s="198">
        <v>3</v>
      </c>
      <c r="F41" s="59" t="s">
        <v>572</v>
      </c>
      <c r="G41" s="47"/>
      <c r="H41" s="56"/>
      <c r="I41" s="97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93" t="s">
        <v>568</v>
      </c>
      <c r="C42" s="198"/>
      <c r="D42" s="198"/>
      <c r="E42" s="198"/>
      <c r="F42" s="93" t="s">
        <v>576</v>
      </c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59" t="s">
        <v>571</v>
      </c>
      <c r="C43" s="198">
        <v>8</v>
      </c>
      <c r="D43" s="201" t="s">
        <v>475</v>
      </c>
      <c r="E43" s="198">
        <v>6</v>
      </c>
      <c r="F43" s="93" t="s">
        <v>564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575</v>
      </c>
      <c r="C44" s="198"/>
      <c r="D44" s="198"/>
      <c r="E44" s="198"/>
      <c r="F44" s="59" t="s">
        <v>854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59" t="s">
        <v>571</v>
      </c>
      <c r="C45" s="45">
        <v>8</v>
      </c>
      <c r="D45" s="93" t="s">
        <v>587</v>
      </c>
      <c r="E45" s="45">
        <v>1</v>
      </c>
      <c r="F45" s="93" t="s">
        <v>974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 t="s">
        <v>575</v>
      </c>
      <c r="C46" s="45">
        <v>2</v>
      </c>
      <c r="D46" s="93" t="s">
        <v>586</v>
      </c>
      <c r="E46" s="45">
        <v>8</v>
      </c>
      <c r="F46" s="59" t="s">
        <v>572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 t="s">
        <v>568</v>
      </c>
      <c r="C47" s="45">
        <v>8</v>
      </c>
      <c r="D47" s="93" t="s">
        <v>475</v>
      </c>
      <c r="E47" s="45">
        <v>4</v>
      </c>
      <c r="F47" s="93" t="s">
        <v>579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34</v>
      </c>
      <c r="D48" s="55"/>
      <c r="E48" s="55">
        <f>SUM(E41:E47)</f>
        <v>22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5">
    <mergeCell ref="V1:X1"/>
    <mergeCell ref="V2:X2"/>
    <mergeCell ref="V3:X3"/>
    <mergeCell ref="V4:X4"/>
    <mergeCell ref="C2:E2"/>
    <mergeCell ref="C4:E4"/>
    <mergeCell ref="H5:H6"/>
    <mergeCell ref="V5:X5"/>
    <mergeCell ref="O5:O6"/>
    <mergeCell ref="K7:K8"/>
    <mergeCell ref="L7:L8"/>
    <mergeCell ref="J2:L2"/>
    <mergeCell ref="J4:L4"/>
    <mergeCell ref="J5:J6"/>
    <mergeCell ref="Q13:S13"/>
    <mergeCell ref="Q1:S1"/>
    <mergeCell ref="Q2:S2"/>
    <mergeCell ref="Q4:S4"/>
    <mergeCell ref="S5:S6"/>
    <mergeCell ref="Q5:Q6"/>
    <mergeCell ref="R5:R6"/>
    <mergeCell ref="J1:L1"/>
    <mergeCell ref="K5:K6"/>
    <mergeCell ref="L5:L6"/>
    <mergeCell ref="C16:E16"/>
    <mergeCell ref="J16:L16"/>
    <mergeCell ref="C1:E1"/>
    <mergeCell ref="C13:E13"/>
    <mergeCell ref="J13:L13"/>
    <mergeCell ref="H7:H8"/>
    <mergeCell ref="J7:J8"/>
    <mergeCell ref="Q16:S16"/>
    <mergeCell ref="C14:E14"/>
    <mergeCell ref="J14:L14"/>
    <mergeCell ref="Q14:S14"/>
    <mergeCell ref="Q25:S25"/>
    <mergeCell ref="C25:E25"/>
    <mergeCell ref="J25:L25"/>
    <mergeCell ref="Q19:Q20"/>
    <mergeCell ref="R19:R20"/>
    <mergeCell ref="S19:S20"/>
    <mergeCell ref="H19:H20"/>
    <mergeCell ref="J19:J20"/>
    <mergeCell ref="K19:K20"/>
    <mergeCell ref="L19:L20"/>
    <mergeCell ref="Q26:S26"/>
    <mergeCell ref="C26:E26"/>
    <mergeCell ref="J26:L26"/>
    <mergeCell ref="Q28:S28"/>
    <mergeCell ref="C28:E28"/>
    <mergeCell ref="J28:L28"/>
    <mergeCell ref="A31:A32"/>
    <mergeCell ref="C31:C32"/>
    <mergeCell ref="D31:D32"/>
    <mergeCell ref="E31:E32"/>
    <mergeCell ref="A5:A6"/>
    <mergeCell ref="C5:C6"/>
    <mergeCell ref="D5:D6"/>
    <mergeCell ref="E5:E6"/>
    <mergeCell ref="A7:A8"/>
    <mergeCell ref="C7:C8"/>
    <mergeCell ref="D7:D8"/>
    <mergeCell ref="E7:E8"/>
    <mergeCell ref="O7:O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L17:L18"/>
    <mergeCell ref="O17:O18"/>
    <mergeCell ref="Q17:Q18"/>
    <mergeCell ref="R17:R18"/>
    <mergeCell ref="S17:S18"/>
    <mergeCell ref="O19:O20"/>
    <mergeCell ref="A29:A30"/>
    <mergeCell ref="C29:C30"/>
    <mergeCell ref="D29:D30"/>
    <mergeCell ref="E29:E30"/>
    <mergeCell ref="A19:A20"/>
    <mergeCell ref="C19:C20"/>
    <mergeCell ref="D19:D20"/>
    <mergeCell ref="E19:E20"/>
    <mergeCell ref="Q29:Q30"/>
    <mergeCell ref="R29:R30"/>
    <mergeCell ref="S29:S30"/>
    <mergeCell ref="H29:H30"/>
    <mergeCell ref="J29:J30"/>
    <mergeCell ref="K29:K30"/>
    <mergeCell ref="L29:L30"/>
    <mergeCell ref="O29:O30"/>
    <mergeCell ref="S31:S32"/>
    <mergeCell ref="H31:H32"/>
    <mergeCell ref="J31:J32"/>
    <mergeCell ref="K31:K32"/>
    <mergeCell ref="L31:L32"/>
    <mergeCell ref="R31:R32"/>
    <mergeCell ref="O31:O32"/>
    <mergeCell ref="Q31:Q32"/>
    <mergeCell ref="C37:E37"/>
    <mergeCell ref="C38:E38"/>
    <mergeCell ref="C40:E40"/>
    <mergeCell ref="E43:E44"/>
    <mergeCell ref="E41:E42"/>
    <mergeCell ref="A41:A42"/>
    <mergeCell ref="C41:C42"/>
    <mergeCell ref="D41:D42"/>
    <mergeCell ref="A43:A44"/>
    <mergeCell ref="C43:C44"/>
    <mergeCell ref="D43:D44"/>
  </mergeCells>
  <printOptions/>
  <pageMargins left="0.17" right="0.15" top="1" bottom="1" header="0.54" footer="0.51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6.75390625" style="51" bestFit="1" customWidth="1"/>
    <col min="2" max="2" width="12.125" style="51" customWidth="1"/>
    <col min="3" max="5" width="3.875" style="51" customWidth="1"/>
    <col min="6" max="6" width="12.25390625" style="51" customWidth="1"/>
    <col min="7" max="7" width="3.25390625" style="51" customWidth="1"/>
    <col min="8" max="8" width="6.75390625" style="51" customWidth="1"/>
    <col min="9" max="9" width="12.125" style="51" customWidth="1"/>
    <col min="10" max="12" width="3.875" style="51" customWidth="1"/>
    <col min="13" max="13" width="11.75390625" style="51" customWidth="1"/>
    <col min="14" max="14" width="3.00390625" style="51" customWidth="1"/>
    <col min="15" max="15" width="6.75390625" style="51" customWidth="1"/>
    <col min="16" max="16" width="12.125" style="51" customWidth="1"/>
    <col min="17" max="19" width="3.875" style="51" customWidth="1"/>
    <col min="20" max="20" width="11.625" style="51" customWidth="1"/>
    <col min="21" max="16384" width="9.00390625" style="51" customWidth="1"/>
  </cols>
  <sheetData>
    <row r="1" spans="1:24" ht="13.5">
      <c r="A1" s="49" t="s">
        <v>0</v>
      </c>
      <c r="B1" s="93" t="s">
        <v>914</v>
      </c>
      <c r="C1" s="196" t="s">
        <v>1</v>
      </c>
      <c r="D1" s="196"/>
      <c r="E1" s="196"/>
      <c r="F1" s="93" t="s">
        <v>972</v>
      </c>
      <c r="G1" s="47"/>
      <c r="H1" s="49" t="s">
        <v>0</v>
      </c>
      <c r="I1" s="93" t="s">
        <v>432</v>
      </c>
      <c r="J1" s="196" t="s">
        <v>1</v>
      </c>
      <c r="K1" s="196"/>
      <c r="L1" s="196"/>
      <c r="M1" s="93" t="s">
        <v>588</v>
      </c>
      <c r="N1" s="47"/>
      <c r="O1" s="49" t="s">
        <v>0</v>
      </c>
      <c r="P1" s="93" t="s">
        <v>776</v>
      </c>
      <c r="Q1" s="196" t="s">
        <v>1</v>
      </c>
      <c r="R1" s="196"/>
      <c r="S1" s="196"/>
      <c r="T1" s="93" t="s">
        <v>589</v>
      </c>
      <c r="V1" s="133" t="s">
        <v>590</v>
      </c>
      <c r="W1" s="134"/>
      <c r="X1" s="135"/>
    </row>
    <row r="2" spans="1:24" ht="13.5">
      <c r="A2" s="52" t="s">
        <v>2</v>
      </c>
      <c r="B2" s="52" t="s">
        <v>3</v>
      </c>
      <c r="C2" s="196" t="s">
        <v>4</v>
      </c>
      <c r="D2" s="196"/>
      <c r="E2" s="196"/>
      <c r="F2" s="52" t="s">
        <v>5</v>
      </c>
      <c r="G2" s="53"/>
      <c r="H2" s="52" t="s">
        <v>2</v>
      </c>
      <c r="I2" s="52" t="s">
        <v>3</v>
      </c>
      <c r="J2" s="196" t="s">
        <v>4</v>
      </c>
      <c r="K2" s="196"/>
      <c r="L2" s="196"/>
      <c r="M2" s="52" t="s">
        <v>5</v>
      </c>
      <c r="N2" s="53"/>
      <c r="O2" s="52" t="s">
        <v>2</v>
      </c>
      <c r="P2" s="52" t="s">
        <v>3</v>
      </c>
      <c r="Q2" s="196" t="s">
        <v>4</v>
      </c>
      <c r="R2" s="196"/>
      <c r="S2" s="196"/>
      <c r="T2" s="52" t="s">
        <v>5</v>
      </c>
      <c r="V2" s="148" t="s">
        <v>591</v>
      </c>
      <c r="W2" s="149"/>
      <c r="X2" s="150"/>
    </row>
    <row r="3" spans="1:24" ht="13.5">
      <c r="A3" s="48">
        <v>1</v>
      </c>
      <c r="B3" s="94" t="str">
        <f>V1</f>
        <v>アクトスポーツクラブＢ</v>
      </c>
      <c r="C3" s="44">
        <v>5</v>
      </c>
      <c r="D3" s="45" t="s">
        <v>6</v>
      </c>
      <c r="E3" s="44">
        <v>0</v>
      </c>
      <c r="F3" s="95" t="str">
        <f>V4</f>
        <v>関東自動車Ｂ</v>
      </c>
      <c r="G3" s="47"/>
      <c r="H3" s="48">
        <v>1</v>
      </c>
      <c r="I3" s="96" t="str">
        <f>V2</f>
        <v>ミナミテニスクラブＣ</v>
      </c>
      <c r="J3" s="44">
        <v>2</v>
      </c>
      <c r="K3" s="45" t="s">
        <v>6</v>
      </c>
      <c r="L3" s="44">
        <v>3</v>
      </c>
      <c r="M3" s="93" t="str">
        <f>V5</f>
        <v>三菱アルミＢ</v>
      </c>
      <c r="N3" s="47"/>
      <c r="O3" s="48">
        <v>2</v>
      </c>
      <c r="P3" s="94" t="str">
        <f>V5</f>
        <v>三菱アルミＢ</v>
      </c>
      <c r="Q3" s="44">
        <v>0</v>
      </c>
      <c r="R3" s="45" t="s">
        <v>6</v>
      </c>
      <c r="S3" s="44">
        <v>5</v>
      </c>
      <c r="T3" s="95" t="str">
        <f>V1</f>
        <v>アクトスポーツクラブＢ</v>
      </c>
      <c r="V3" s="148" t="s">
        <v>50</v>
      </c>
      <c r="W3" s="149"/>
      <c r="X3" s="150"/>
    </row>
    <row r="4" spans="1:24" ht="13.5">
      <c r="A4" s="54" t="s">
        <v>7</v>
      </c>
      <c r="B4" s="52" t="s">
        <v>8</v>
      </c>
      <c r="C4" s="196" t="s">
        <v>9</v>
      </c>
      <c r="D4" s="196"/>
      <c r="E4" s="196"/>
      <c r="F4" s="52" t="s">
        <v>8</v>
      </c>
      <c r="G4" s="53"/>
      <c r="H4" s="54" t="s">
        <v>7</v>
      </c>
      <c r="I4" s="52" t="s">
        <v>8</v>
      </c>
      <c r="J4" s="196" t="s">
        <v>9</v>
      </c>
      <c r="K4" s="196"/>
      <c r="L4" s="196"/>
      <c r="M4" s="52" t="s">
        <v>8</v>
      </c>
      <c r="N4" s="53"/>
      <c r="O4" s="54" t="s">
        <v>7</v>
      </c>
      <c r="P4" s="52" t="s">
        <v>8</v>
      </c>
      <c r="Q4" s="196" t="s">
        <v>9</v>
      </c>
      <c r="R4" s="196"/>
      <c r="S4" s="196"/>
      <c r="T4" s="52" t="s">
        <v>8</v>
      </c>
      <c r="V4" s="148" t="s">
        <v>51</v>
      </c>
      <c r="W4" s="149"/>
      <c r="X4" s="150"/>
    </row>
    <row r="5" spans="1:24" ht="13.5">
      <c r="A5" s="197" t="s">
        <v>13</v>
      </c>
      <c r="B5" s="93" t="s">
        <v>593</v>
      </c>
      <c r="C5" s="198">
        <v>8</v>
      </c>
      <c r="D5" s="201" t="s">
        <v>592</v>
      </c>
      <c r="E5" s="198">
        <v>3</v>
      </c>
      <c r="F5" s="93" t="s">
        <v>612</v>
      </c>
      <c r="G5" s="47"/>
      <c r="H5" s="197" t="s">
        <v>13</v>
      </c>
      <c r="I5" s="93" t="s">
        <v>976</v>
      </c>
      <c r="J5" s="198">
        <v>8</v>
      </c>
      <c r="K5" s="201" t="s">
        <v>592</v>
      </c>
      <c r="L5" s="198">
        <v>3</v>
      </c>
      <c r="M5" s="93" t="s">
        <v>257</v>
      </c>
      <c r="N5" s="47"/>
      <c r="O5" s="197" t="s">
        <v>13</v>
      </c>
      <c r="P5" s="93" t="s">
        <v>259</v>
      </c>
      <c r="Q5" s="198">
        <v>3</v>
      </c>
      <c r="R5" s="201" t="s">
        <v>340</v>
      </c>
      <c r="S5" s="198">
        <v>8</v>
      </c>
      <c r="T5" s="93" t="s">
        <v>593</v>
      </c>
      <c r="V5" s="122" t="s">
        <v>49</v>
      </c>
      <c r="W5" s="123"/>
      <c r="X5" s="163"/>
    </row>
    <row r="6" spans="1:21" ht="13.5">
      <c r="A6" s="197"/>
      <c r="B6" s="93" t="s">
        <v>423</v>
      </c>
      <c r="C6" s="198"/>
      <c r="D6" s="198"/>
      <c r="E6" s="198"/>
      <c r="F6" s="93" t="s">
        <v>337</v>
      </c>
      <c r="G6" s="47"/>
      <c r="H6" s="197"/>
      <c r="I6" s="93" t="s">
        <v>262</v>
      </c>
      <c r="J6" s="198"/>
      <c r="K6" s="198"/>
      <c r="L6" s="198"/>
      <c r="M6" s="93" t="s">
        <v>258</v>
      </c>
      <c r="N6" s="47"/>
      <c r="O6" s="197"/>
      <c r="P6" s="93" t="s">
        <v>260</v>
      </c>
      <c r="Q6" s="198"/>
      <c r="R6" s="198"/>
      <c r="S6" s="198"/>
      <c r="T6" s="93" t="s">
        <v>594</v>
      </c>
      <c r="U6" s="86" t="s">
        <v>117</v>
      </c>
    </row>
    <row r="7" spans="1:23" ht="13.5">
      <c r="A7" s="197" t="s">
        <v>14</v>
      </c>
      <c r="B7" s="93" t="s">
        <v>596</v>
      </c>
      <c r="C7" s="198">
        <v>8</v>
      </c>
      <c r="D7" s="201" t="s">
        <v>340</v>
      </c>
      <c r="E7" s="198">
        <v>1</v>
      </c>
      <c r="F7" s="93" t="s">
        <v>333</v>
      </c>
      <c r="G7" s="47"/>
      <c r="H7" s="197" t="s">
        <v>14</v>
      </c>
      <c r="I7" s="93" t="s">
        <v>263</v>
      </c>
      <c r="J7" s="198">
        <v>7</v>
      </c>
      <c r="K7" s="201" t="s">
        <v>340</v>
      </c>
      <c r="L7" s="198">
        <v>9</v>
      </c>
      <c r="M7" s="93" t="s">
        <v>259</v>
      </c>
      <c r="N7" s="47"/>
      <c r="O7" s="197" t="s">
        <v>14</v>
      </c>
      <c r="P7" s="59" t="s">
        <v>595</v>
      </c>
      <c r="Q7" s="198">
        <v>1</v>
      </c>
      <c r="R7" s="201" t="s">
        <v>410</v>
      </c>
      <c r="S7" s="198">
        <v>8</v>
      </c>
      <c r="T7" s="93" t="s">
        <v>596</v>
      </c>
      <c r="U7" s="51">
        <v>1</v>
      </c>
      <c r="V7" s="85" t="s">
        <v>597</v>
      </c>
      <c r="W7" s="85" t="s">
        <v>598</v>
      </c>
    </row>
    <row r="8" spans="1:23" ht="13.5">
      <c r="A8" s="197"/>
      <c r="B8" s="93" t="s">
        <v>604</v>
      </c>
      <c r="C8" s="198"/>
      <c r="D8" s="198"/>
      <c r="E8" s="198"/>
      <c r="F8" s="93" t="s">
        <v>334</v>
      </c>
      <c r="G8" s="47"/>
      <c r="H8" s="197"/>
      <c r="I8" s="93" t="s">
        <v>264</v>
      </c>
      <c r="J8" s="198"/>
      <c r="K8" s="198"/>
      <c r="L8" s="198"/>
      <c r="M8" s="59" t="s">
        <v>260</v>
      </c>
      <c r="N8" s="47"/>
      <c r="O8" s="197"/>
      <c r="P8" s="93" t="s">
        <v>261</v>
      </c>
      <c r="Q8" s="198"/>
      <c r="R8" s="198"/>
      <c r="S8" s="198"/>
      <c r="T8" s="93" t="s">
        <v>423</v>
      </c>
      <c r="U8" s="51">
        <v>2</v>
      </c>
      <c r="V8" s="85" t="s">
        <v>599</v>
      </c>
      <c r="W8" s="85" t="s">
        <v>600</v>
      </c>
    </row>
    <row r="9" spans="1:23" ht="13.5">
      <c r="A9" s="49" t="s">
        <v>10</v>
      </c>
      <c r="B9" s="93" t="s">
        <v>915</v>
      </c>
      <c r="C9" s="45">
        <v>8</v>
      </c>
      <c r="D9" s="93" t="s">
        <v>592</v>
      </c>
      <c r="E9" s="45">
        <v>1</v>
      </c>
      <c r="F9" s="93" t="s">
        <v>329</v>
      </c>
      <c r="G9" s="47"/>
      <c r="H9" s="49" t="s">
        <v>10</v>
      </c>
      <c r="I9" s="93" t="s">
        <v>976</v>
      </c>
      <c r="J9" s="45">
        <v>8</v>
      </c>
      <c r="K9" s="93" t="s">
        <v>592</v>
      </c>
      <c r="L9" s="45">
        <v>4</v>
      </c>
      <c r="M9" s="93" t="s">
        <v>257</v>
      </c>
      <c r="N9" s="47"/>
      <c r="O9" s="49" t="s">
        <v>10</v>
      </c>
      <c r="P9" s="93" t="s">
        <v>977</v>
      </c>
      <c r="Q9" s="45">
        <v>4</v>
      </c>
      <c r="R9" s="93" t="s">
        <v>340</v>
      </c>
      <c r="S9" s="45">
        <v>8</v>
      </c>
      <c r="T9" s="93" t="s">
        <v>915</v>
      </c>
      <c r="U9" s="51">
        <v>3</v>
      </c>
      <c r="V9" s="85" t="s">
        <v>601</v>
      </c>
      <c r="W9" s="85" t="s">
        <v>602</v>
      </c>
    </row>
    <row r="10" spans="1:23" ht="13.5">
      <c r="A10" s="49" t="s">
        <v>11</v>
      </c>
      <c r="B10" s="93" t="s">
        <v>596</v>
      </c>
      <c r="C10" s="45">
        <v>8</v>
      </c>
      <c r="D10" s="93" t="s">
        <v>582</v>
      </c>
      <c r="E10" s="45">
        <v>1</v>
      </c>
      <c r="F10" s="93" t="s">
        <v>330</v>
      </c>
      <c r="G10" s="47"/>
      <c r="H10" s="49" t="s">
        <v>11</v>
      </c>
      <c r="I10" s="93" t="s">
        <v>262</v>
      </c>
      <c r="J10" s="45">
        <v>4</v>
      </c>
      <c r="K10" s="93" t="s">
        <v>582</v>
      </c>
      <c r="L10" s="45">
        <v>8</v>
      </c>
      <c r="M10" s="93" t="s">
        <v>258</v>
      </c>
      <c r="N10" s="47"/>
      <c r="O10" s="49" t="s">
        <v>11</v>
      </c>
      <c r="P10" s="93" t="s">
        <v>258</v>
      </c>
      <c r="Q10" s="45">
        <v>4</v>
      </c>
      <c r="R10" s="93" t="s">
        <v>603</v>
      </c>
      <c r="S10" s="45">
        <v>8</v>
      </c>
      <c r="T10" s="93" t="s">
        <v>604</v>
      </c>
      <c r="U10" s="51">
        <v>4</v>
      </c>
      <c r="V10" s="85" t="s">
        <v>605</v>
      </c>
      <c r="W10" s="85" t="s">
        <v>606</v>
      </c>
    </row>
    <row r="11" spans="1:23" ht="13.5">
      <c r="A11" s="49" t="s">
        <v>12</v>
      </c>
      <c r="B11" s="93" t="s">
        <v>604</v>
      </c>
      <c r="C11" s="45">
        <v>8</v>
      </c>
      <c r="D11" s="93" t="s">
        <v>395</v>
      </c>
      <c r="E11" s="45">
        <v>2</v>
      </c>
      <c r="F11" s="93" t="s">
        <v>614</v>
      </c>
      <c r="G11" s="47"/>
      <c r="H11" s="49" t="s">
        <v>12</v>
      </c>
      <c r="I11" s="93" t="s">
        <v>265</v>
      </c>
      <c r="J11" s="45">
        <v>2</v>
      </c>
      <c r="K11" s="93" t="s">
        <v>395</v>
      </c>
      <c r="L11" s="45">
        <v>8</v>
      </c>
      <c r="M11" s="93" t="s">
        <v>261</v>
      </c>
      <c r="N11" s="47"/>
      <c r="O11" s="49" t="s">
        <v>12</v>
      </c>
      <c r="P11" s="93" t="s">
        <v>607</v>
      </c>
      <c r="Q11" s="45">
        <v>2</v>
      </c>
      <c r="R11" s="93" t="s">
        <v>340</v>
      </c>
      <c r="S11" s="45">
        <v>8</v>
      </c>
      <c r="T11" s="93" t="s">
        <v>978</v>
      </c>
      <c r="U11" s="51">
        <v>5</v>
      </c>
      <c r="V11" s="85" t="s">
        <v>608</v>
      </c>
      <c r="W11" s="85" t="s">
        <v>609</v>
      </c>
    </row>
    <row r="12" spans="1:20" ht="13.5">
      <c r="A12" s="55"/>
      <c r="B12" s="55"/>
      <c r="C12" s="55">
        <f>SUM(C5:C11)</f>
        <v>40</v>
      </c>
      <c r="D12" s="55"/>
      <c r="E12" s="55">
        <f>SUM(E5:E11)</f>
        <v>8</v>
      </c>
      <c r="F12" s="55"/>
      <c r="G12" s="55"/>
      <c r="H12" s="55"/>
      <c r="I12" s="55"/>
      <c r="J12" s="55">
        <f>SUM(J5:J11)</f>
        <v>29</v>
      </c>
      <c r="K12" s="55"/>
      <c r="L12" s="55">
        <f>SUM(L5:L11)</f>
        <v>32</v>
      </c>
      <c r="M12" s="55"/>
      <c r="N12" s="55"/>
      <c r="O12" s="55"/>
      <c r="P12" s="55"/>
      <c r="Q12" s="55">
        <f>SUM(Q5:Q11)</f>
        <v>14</v>
      </c>
      <c r="R12" s="55"/>
      <c r="S12" s="55">
        <f>SUM(S5:S11)</f>
        <v>40</v>
      </c>
      <c r="T12" s="55"/>
    </row>
    <row r="13" spans="1:20" ht="13.5">
      <c r="A13" s="49" t="s">
        <v>0</v>
      </c>
      <c r="B13" s="93" t="s">
        <v>610</v>
      </c>
      <c r="C13" s="196" t="s">
        <v>1</v>
      </c>
      <c r="D13" s="196"/>
      <c r="E13" s="196"/>
      <c r="F13" s="93" t="s">
        <v>611</v>
      </c>
      <c r="G13" s="47"/>
      <c r="H13" s="49" t="s">
        <v>0</v>
      </c>
      <c r="I13" s="93" t="s">
        <v>830</v>
      </c>
      <c r="J13" s="196" t="s">
        <v>1</v>
      </c>
      <c r="K13" s="196"/>
      <c r="L13" s="196"/>
      <c r="M13" s="93" t="s">
        <v>855</v>
      </c>
      <c r="N13" s="47"/>
      <c r="O13" s="49" t="s">
        <v>0</v>
      </c>
      <c r="P13" s="93" t="s">
        <v>784</v>
      </c>
      <c r="Q13" s="196" t="s">
        <v>1</v>
      </c>
      <c r="R13" s="196"/>
      <c r="S13" s="196"/>
      <c r="T13" s="93" t="s">
        <v>589</v>
      </c>
    </row>
    <row r="14" spans="1:20" ht="13.5">
      <c r="A14" s="52" t="s">
        <v>2</v>
      </c>
      <c r="B14" s="52" t="s">
        <v>3</v>
      </c>
      <c r="C14" s="196" t="s">
        <v>4</v>
      </c>
      <c r="D14" s="196"/>
      <c r="E14" s="196"/>
      <c r="F14" s="52" t="s">
        <v>5</v>
      </c>
      <c r="G14" s="53"/>
      <c r="H14" s="52" t="s">
        <v>2</v>
      </c>
      <c r="I14" s="52" t="s">
        <v>3</v>
      </c>
      <c r="J14" s="196" t="s">
        <v>4</v>
      </c>
      <c r="K14" s="196"/>
      <c r="L14" s="196"/>
      <c r="M14" s="52" t="s">
        <v>5</v>
      </c>
      <c r="N14" s="53"/>
      <c r="O14" s="52" t="s">
        <v>2</v>
      </c>
      <c r="P14" s="52" t="s">
        <v>3</v>
      </c>
      <c r="Q14" s="196" t="s">
        <v>4</v>
      </c>
      <c r="R14" s="196"/>
      <c r="S14" s="196"/>
      <c r="T14" s="52" t="s">
        <v>5</v>
      </c>
    </row>
    <row r="15" spans="1:20" ht="13.5">
      <c r="A15" s="48">
        <v>2</v>
      </c>
      <c r="B15" s="96" t="str">
        <f>V4</f>
        <v>関東自動車Ｂ</v>
      </c>
      <c r="C15" s="44">
        <v>2</v>
      </c>
      <c r="D15" s="45" t="s">
        <v>6</v>
      </c>
      <c r="E15" s="44">
        <v>3</v>
      </c>
      <c r="F15" s="93" t="str">
        <f>V3</f>
        <v>東レＣ</v>
      </c>
      <c r="G15" s="47"/>
      <c r="H15" s="48">
        <v>3</v>
      </c>
      <c r="I15" s="96" t="str">
        <f>V2</f>
        <v>ミナミテニスクラブＣ</v>
      </c>
      <c r="J15" s="44">
        <v>1</v>
      </c>
      <c r="K15" s="45" t="s">
        <v>6</v>
      </c>
      <c r="L15" s="44">
        <v>4</v>
      </c>
      <c r="M15" s="93" t="str">
        <f>V3</f>
        <v>東レＣ</v>
      </c>
      <c r="N15" s="47"/>
      <c r="O15" s="48">
        <v>3</v>
      </c>
      <c r="P15" s="94" t="str">
        <f>V5</f>
        <v>三菱アルミＢ</v>
      </c>
      <c r="Q15" s="44">
        <v>4</v>
      </c>
      <c r="R15" s="45" t="s">
        <v>6</v>
      </c>
      <c r="S15" s="44">
        <v>1</v>
      </c>
      <c r="T15" s="95" t="str">
        <f>V4</f>
        <v>関東自動車Ｂ</v>
      </c>
    </row>
    <row r="16" spans="1:20" ht="13.5">
      <c r="A16" s="54" t="s">
        <v>7</v>
      </c>
      <c r="B16" s="52" t="s">
        <v>8</v>
      </c>
      <c r="C16" s="196" t="s">
        <v>9</v>
      </c>
      <c r="D16" s="196"/>
      <c r="E16" s="196"/>
      <c r="F16" s="52" t="s">
        <v>8</v>
      </c>
      <c r="G16" s="53"/>
      <c r="H16" s="54" t="s">
        <v>7</v>
      </c>
      <c r="I16" s="52" t="s">
        <v>8</v>
      </c>
      <c r="J16" s="196" t="s">
        <v>9</v>
      </c>
      <c r="K16" s="196"/>
      <c r="L16" s="196"/>
      <c r="M16" s="52" t="s">
        <v>8</v>
      </c>
      <c r="N16" s="53"/>
      <c r="O16" s="54" t="s">
        <v>7</v>
      </c>
      <c r="P16" s="52" t="s">
        <v>8</v>
      </c>
      <c r="Q16" s="196" t="s">
        <v>9</v>
      </c>
      <c r="R16" s="196"/>
      <c r="S16" s="196"/>
      <c r="T16" s="52" t="s">
        <v>8</v>
      </c>
    </row>
    <row r="17" spans="1:20" ht="13.5">
      <c r="A17" s="197" t="s">
        <v>13</v>
      </c>
      <c r="B17" s="93" t="s">
        <v>329</v>
      </c>
      <c r="C17" s="198">
        <v>5</v>
      </c>
      <c r="D17" s="201" t="s">
        <v>340</v>
      </c>
      <c r="E17" s="198">
        <v>8</v>
      </c>
      <c r="F17" s="59" t="s">
        <v>327</v>
      </c>
      <c r="G17" s="47"/>
      <c r="H17" s="197" t="s">
        <v>13</v>
      </c>
      <c r="I17" s="93" t="s">
        <v>263</v>
      </c>
      <c r="J17" s="198">
        <v>3</v>
      </c>
      <c r="K17" s="199" t="s">
        <v>340</v>
      </c>
      <c r="L17" s="198">
        <v>8</v>
      </c>
      <c r="M17" s="93" t="s">
        <v>336</v>
      </c>
      <c r="N17" s="47"/>
      <c r="O17" s="197" t="s">
        <v>13</v>
      </c>
      <c r="P17" s="93" t="s">
        <v>261</v>
      </c>
      <c r="Q17" s="198">
        <v>6</v>
      </c>
      <c r="R17" s="201" t="s">
        <v>340</v>
      </c>
      <c r="S17" s="198">
        <v>8</v>
      </c>
      <c r="T17" s="93" t="s">
        <v>329</v>
      </c>
    </row>
    <row r="18" spans="1:20" ht="13.5">
      <c r="A18" s="197"/>
      <c r="B18" s="93" t="s">
        <v>330</v>
      </c>
      <c r="C18" s="198"/>
      <c r="D18" s="198"/>
      <c r="E18" s="198"/>
      <c r="F18" s="93" t="s">
        <v>328</v>
      </c>
      <c r="G18" s="47"/>
      <c r="H18" s="197"/>
      <c r="I18" s="93" t="s">
        <v>979</v>
      </c>
      <c r="J18" s="198"/>
      <c r="K18" s="198"/>
      <c r="L18" s="198"/>
      <c r="M18" s="93" t="s">
        <v>335</v>
      </c>
      <c r="N18" s="47"/>
      <c r="O18" s="197"/>
      <c r="P18" s="93" t="s">
        <v>260</v>
      </c>
      <c r="Q18" s="198"/>
      <c r="R18" s="198"/>
      <c r="S18" s="198"/>
      <c r="T18" s="93" t="s">
        <v>612</v>
      </c>
    </row>
    <row r="19" spans="1:20" ht="13.5">
      <c r="A19" s="197" t="s">
        <v>14</v>
      </c>
      <c r="B19" s="93" t="s">
        <v>333</v>
      </c>
      <c r="C19" s="198">
        <v>8</v>
      </c>
      <c r="D19" s="201" t="s">
        <v>340</v>
      </c>
      <c r="E19" s="198">
        <v>5</v>
      </c>
      <c r="F19" s="93" t="s">
        <v>331</v>
      </c>
      <c r="G19" s="47"/>
      <c r="H19" s="197" t="s">
        <v>14</v>
      </c>
      <c r="I19" s="93" t="s">
        <v>264</v>
      </c>
      <c r="J19" s="198">
        <v>2</v>
      </c>
      <c r="K19" s="199" t="s">
        <v>340</v>
      </c>
      <c r="L19" s="198">
        <v>8</v>
      </c>
      <c r="M19" s="93" t="s">
        <v>328</v>
      </c>
      <c r="N19" s="47"/>
      <c r="O19" s="197" t="s">
        <v>14</v>
      </c>
      <c r="P19" s="59" t="s">
        <v>607</v>
      </c>
      <c r="Q19" s="198">
        <v>8</v>
      </c>
      <c r="R19" s="201" t="s">
        <v>340</v>
      </c>
      <c r="S19" s="198">
        <v>4</v>
      </c>
      <c r="T19" s="93" t="s">
        <v>333</v>
      </c>
    </row>
    <row r="20" spans="1:20" ht="13.5">
      <c r="A20" s="197"/>
      <c r="B20" s="93" t="s">
        <v>334</v>
      </c>
      <c r="C20" s="198"/>
      <c r="D20" s="198"/>
      <c r="E20" s="198"/>
      <c r="F20" s="93" t="s">
        <v>332</v>
      </c>
      <c r="G20" s="47"/>
      <c r="H20" s="197"/>
      <c r="I20" s="93" t="s">
        <v>856</v>
      </c>
      <c r="J20" s="198"/>
      <c r="K20" s="198"/>
      <c r="L20" s="198"/>
      <c r="M20" s="93" t="s">
        <v>338</v>
      </c>
      <c r="N20" s="47"/>
      <c r="O20" s="197"/>
      <c r="P20" s="93" t="s">
        <v>977</v>
      </c>
      <c r="Q20" s="198"/>
      <c r="R20" s="198"/>
      <c r="S20" s="198"/>
      <c r="T20" s="93" t="s">
        <v>334</v>
      </c>
    </row>
    <row r="21" spans="1:20" ht="13.5">
      <c r="A21" s="49" t="s">
        <v>10</v>
      </c>
      <c r="B21" s="93" t="s">
        <v>329</v>
      </c>
      <c r="C21" s="45">
        <v>0</v>
      </c>
      <c r="D21" s="93" t="s">
        <v>340</v>
      </c>
      <c r="E21" s="45">
        <v>8</v>
      </c>
      <c r="F21" s="93" t="s">
        <v>335</v>
      </c>
      <c r="G21" s="47"/>
      <c r="H21" s="49" t="s">
        <v>10</v>
      </c>
      <c r="I21" s="93" t="s">
        <v>976</v>
      </c>
      <c r="J21" s="45">
        <v>3</v>
      </c>
      <c r="K21" s="46" t="s">
        <v>340</v>
      </c>
      <c r="L21" s="45">
        <v>8</v>
      </c>
      <c r="M21" s="93" t="s">
        <v>335</v>
      </c>
      <c r="N21" s="47"/>
      <c r="O21" s="49" t="s">
        <v>10</v>
      </c>
      <c r="P21" s="93" t="s">
        <v>977</v>
      </c>
      <c r="Q21" s="45">
        <v>8</v>
      </c>
      <c r="R21" s="93" t="s">
        <v>340</v>
      </c>
      <c r="S21" s="45">
        <v>5</v>
      </c>
      <c r="T21" s="93" t="s">
        <v>330</v>
      </c>
    </row>
    <row r="22" spans="1:20" ht="13.5">
      <c r="A22" s="49" t="s">
        <v>11</v>
      </c>
      <c r="B22" s="93" t="s">
        <v>337</v>
      </c>
      <c r="C22" s="45">
        <v>0</v>
      </c>
      <c r="D22" s="93" t="s">
        <v>613</v>
      </c>
      <c r="E22" s="45">
        <v>8</v>
      </c>
      <c r="F22" s="93" t="s">
        <v>336</v>
      </c>
      <c r="G22" s="47"/>
      <c r="H22" s="49" t="s">
        <v>11</v>
      </c>
      <c r="I22" s="93" t="s">
        <v>262</v>
      </c>
      <c r="J22" s="45">
        <v>3</v>
      </c>
      <c r="K22" s="46" t="s">
        <v>340</v>
      </c>
      <c r="L22" s="45">
        <v>8</v>
      </c>
      <c r="M22" s="93" t="s">
        <v>336</v>
      </c>
      <c r="N22" s="47"/>
      <c r="O22" s="49" t="s">
        <v>11</v>
      </c>
      <c r="P22" s="93" t="s">
        <v>607</v>
      </c>
      <c r="Q22" s="45">
        <v>9</v>
      </c>
      <c r="R22" s="93" t="s">
        <v>340</v>
      </c>
      <c r="S22" s="45">
        <v>7</v>
      </c>
      <c r="T22" s="93" t="s">
        <v>339</v>
      </c>
    </row>
    <row r="23" spans="1:20" ht="13.5">
      <c r="A23" s="49" t="s">
        <v>12</v>
      </c>
      <c r="B23" s="93" t="s">
        <v>339</v>
      </c>
      <c r="C23" s="45">
        <v>9</v>
      </c>
      <c r="D23" s="93" t="s">
        <v>613</v>
      </c>
      <c r="E23" s="45">
        <v>8</v>
      </c>
      <c r="F23" s="93" t="s">
        <v>338</v>
      </c>
      <c r="G23" s="47"/>
      <c r="H23" s="49" t="s">
        <v>12</v>
      </c>
      <c r="I23" s="93" t="s">
        <v>265</v>
      </c>
      <c r="J23" s="45">
        <v>8</v>
      </c>
      <c r="K23" s="46" t="s">
        <v>340</v>
      </c>
      <c r="L23" s="45">
        <v>2</v>
      </c>
      <c r="M23" s="93" t="s">
        <v>331</v>
      </c>
      <c r="N23" s="47"/>
      <c r="O23" s="49" t="s">
        <v>12</v>
      </c>
      <c r="P23" s="93" t="s">
        <v>258</v>
      </c>
      <c r="Q23" s="45">
        <v>8</v>
      </c>
      <c r="R23" s="93" t="s">
        <v>603</v>
      </c>
      <c r="S23" s="45">
        <v>3</v>
      </c>
      <c r="T23" s="93" t="s">
        <v>614</v>
      </c>
    </row>
    <row r="24" spans="1:20" ht="13.5">
      <c r="A24" s="55"/>
      <c r="B24" s="55"/>
      <c r="C24" s="55">
        <f>SUM(C17:C23)</f>
        <v>22</v>
      </c>
      <c r="D24" s="55"/>
      <c r="E24" s="55">
        <f>SUM(E17:E23)</f>
        <v>37</v>
      </c>
      <c r="F24" s="55"/>
      <c r="G24" s="55"/>
      <c r="H24" s="55"/>
      <c r="I24" s="55"/>
      <c r="J24" s="55">
        <f>SUM(J17:J23)</f>
        <v>19</v>
      </c>
      <c r="K24" s="55"/>
      <c r="L24" s="55">
        <f>SUM(L17:L23)</f>
        <v>34</v>
      </c>
      <c r="M24" s="55"/>
      <c r="N24" s="55"/>
      <c r="O24" s="55"/>
      <c r="P24" s="55"/>
      <c r="Q24" s="55">
        <f>SUM(Q17:Q23)</f>
        <v>39</v>
      </c>
      <c r="R24" s="55"/>
      <c r="S24" s="55">
        <f>SUM(S17:S23)</f>
        <v>27</v>
      </c>
      <c r="T24" s="55"/>
    </row>
    <row r="25" spans="1:20" ht="13.5">
      <c r="A25" s="49" t="s">
        <v>0</v>
      </c>
      <c r="B25" s="93" t="s">
        <v>918</v>
      </c>
      <c r="C25" s="196" t="s">
        <v>1</v>
      </c>
      <c r="D25" s="196"/>
      <c r="E25" s="196"/>
      <c r="F25" s="93" t="s">
        <v>855</v>
      </c>
      <c r="G25" s="47"/>
      <c r="H25" s="49" t="s">
        <v>0</v>
      </c>
      <c r="I25" s="93" t="s">
        <v>1067</v>
      </c>
      <c r="J25" s="196" t="s">
        <v>1</v>
      </c>
      <c r="K25" s="196"/>
      <c r="L25" s="196"/>
      <c r="M25" s="93" t="s">
        <v>1068</v>
      </c>
      <c r="N25" s="47"/>
      <c r="O25" s="49" t="s">
        <v>0</v>
      </c>
      <c r="P25" s="93" t="s">
        <v>1014</v>
      </c>
      <c r="Q25" s="196" t="s">
        <v>1</v>
      </c>
      <c r="R25" s="196"/>
      <c r="S25" s="196"/>
      <c r="T25" s="93" t="s">
        <v>972</v>
      </c>
    </row>
    <row r="26" spans="1:20" ht="13.5">
      <c r="A26" s="52" t="s">
        <v>2</v>
      </c>
      <c r="B26" s="52" t="s">
        <v>3</v>
      </c>
      <c r="C26" s="196" t="s">
        <v>4</v>
      </c>
      <c r="D26" s="196"/>
      <c r="E26" s="196"/>
      <c r="F26" s="52" t="s">
        <v>5</v>
      </c>
      <c r="G26" s="53"/>
      <c r="H26" s="52" t="s">
        <v>2</v>
      </c>
      <c r="I26" s="52" t="s">
        <v>3</v>
      </c>
      <c r="J26" s="196" t="s">
        <v>4</v>
      </c>
      <c r="K26" s="196"/>
      <c r="L26" s="196"/>
      <c r="M26" s="52" t="s">
        <v>5</v>
      </c>
      <c r="N26" s="53"/>
      <c r="O26" s="52" t="s">
        <v>2</v>
      </c>
      <c r="P26" s="52" t="s">
        <v>3</v>
      </c>
      <c r="Q26" s="196" t="s">
        <v>4</v>
      </c>
      <c r="R26" s="196"/>
      <c r="S26" s="196"/>
      <c r="T26" s="52" t="s">
        <v>5</v>
      </c>
    </row>
    <row r="27" spans="1:20" ht="13.5">
      <c r="A27" s="48">
        <v>4</v>
      </c>
      <c r="B27" s="94" t="str">
        <f>V3</f>
        <v>東レＣ</v>
      </c>
      <c r="C27" s="44">
        <v>1</v>
      </c>
      <c r="D27" s="45" t="s">
        <v>6</v>
      </c>
      <c r="E27" s="44">
        <v>4</v>
      </c>
      <c r="F27" s="95" t="str">
        <f>V1</f>
        <v>アクトスポーツクラブＢ</v>
      </c>
      <c r="G27" s="47"/>
      <c r="H27" s="48">
        <v>4</v>
      </c>
      <c r="I27" s="96" t="str">
        <f>V4</f>
        <v>関東自動車Ｂ</v>
      </c>
      <c r="J27" s="44">
        <v>2</v>
      </c>
      <c r="K27" s="45" t="s">
        <v>6</v>
      </c>
      <c r="L27" s="44">
        <v>3</v>
      </c>
      <c r="M27" s="95" t="str">
        <f>V2</f>
        <v>ミナミテニスクラブＣ</v>
      </c>
      <c r="N27" s="47"/>
      <c r="O27" s="48">
        <v>5</v>
      </c>
      <c r="P27" s="96" t="str">
        <f>V1</f>
        <v>アクトスポーツクラブＢ</v>
      </c>
      <c r="Q27" s="44">
        <v>5</v>
      </c>
      <c r="R27" s="45" t="s">
        <v>6</v>
      </c>
      <c r="S27" s="44">
        <v>0</v>
      </c>
      <c r="T27" s="95" t="str">
        <f>V2</f>
        <v>ミナミテニスクラブＣ</v>
      </c>
    </row>
    <row r="28" spans="1:20" ht="13.5">
      <c r="A28" s="54" t="s">
        <v>7</v>
      </c>
      <c r="B28" s="52"/>
      <c r="C28" s="196" t="s">
        <v>9</v>
      </c>
      <c r="D28" s="196"/>
      <c r="E28" s="196"/>
      <c r="F28" s="52" t="s">
        <v>8</v>
      </c>
      <c r="G28" s="53"/>
      <c r="H28" s="54" t="s">
        <v>7</v>
      </c>
      <c r="I28" s="52" t="s">
        <v>8</v>
      </c>
      <c r="J28" s="196" t="s">
        <v>9</v>
      </c>
      <c r="K28" s="196"/>
      <c r="L28" s="196"/>
      <c r="M28" s="52" t="s">
        <v>8</v>
      </c>
      <c r="N28" s="53"/>
      <c r="O28" s="54" t="s">
        <v>7</v>
      </c>
      <c r="P28" s="52" t="s">
        <v>8</v>
      </c>
      <c r="Q28" s="196" t="s">
        <v>9</v>
      </c>
      <c r="R28" s="196"/>
      <c r="S28" s="196"/>
      <c r="T28" s="52" t="s">
        <v>8</v>
      </c>
    </row>
    <row r="29" spans="1:20" ht="13.5">
      <c r="A29" s="197" t="s">
        <v>13</v>
      </c>
      <c r="B29" s="93" t="s">
        <v>336</v>
      </c>
      <c r="C29" s="198">
        <v>8</v>
      </c>
      <c r="D29" s="201" t="s">
        <v>340</v>
      </c>
      <c r="E29" s="198">
        <v>5</v>
      </c>
      <c r="F29" s="93" t="s">
        <v>596</v>
      </c>
      <c r="G29" s="47"/>
      <c r="H29" s="197" t="s">
        <v>13</v>
      </c>
      <c r="I29" s="93" t="s">
        <v>329</v>
      </c>
      <c r="J29" s="198">
        <v>8</v>
      </c>
      <c r="K29" s="201" t="s">
        <v>340</v>
      </c>
      <c r="L29" s="198">
        <v>0</v>
      </c>
      <c r="M29" s="93" t="s">
        <v>976</v>
      </c>
      <c r="N29" s="47"/>
      <c r="O29" s="197" t="s">
        <v>13</v>
      </c>
      <c r="P29" s="93" t="s">
        <v>423</v>
      </c>
      <c r="Q29" s="198">
        <v>8</v>
      </c>
      <c r="R29" s="201" t="s">
        <v>340</v>
      </c>
      <c r="S29" s="198">
        <v>3</v>
      </c>
      <c r="T29" s="93" t="s">
        <v>976</v>
      </c>
    </row>
    <row r="30" spans="1:20" ht="13.5">
      <c r="A30" s="197"/>
      <c r="B30" s="93" t="s">
        <v>335</v>
      </c>
      <c r="C30" s="198"/>
      <c r="D30" s="198"/>
      <c r="E30" s="198"/>
      <c r="F30" s="93" t="s">
        <v>423</v>
      </c>
      <c r="G30" s="47"/>
      <c r="H30" s="197"/>
      <c r="I30" s="93" t="s">
        <v>339</v>
      </c>
      <c r="J30" s="198"/>
      <c r="K30" s="198"/>
      <c r="L30" s="198"/>
      <c r="M30" s="93" t="s">
        <v>979</v>
      </c>
      <c r="N30" s="47"/>
      <c r="O30" s="197"/>
      <c r="P30" s="93" t="s">
        <v>604</v>
      </c>
      <c r="Q30" s="198"/>
      <c r="R30" s="198"/>
      <c r="S30" s="198"/>
      <c r="T30" s="93" t="s">
        <v>262</v>
      </c>
    </row>
    <row r="31" spans="1:20" ht="13.5">
      <c r="A31" s="197" t="s">
        <v>14</v>
      </c>
      <c r="B31" s="93" t="s">
        <v>328</v>
      </c>
      <c r="C31" s="198">
        <v>3</v>
      </c>
      <c r="D31" s="201" t="s">
        <v>340</v>
      </c>
      <c r="E31" s="198">
        <v>8</v>
      </c>
      <c r="F31" s="93" t="s">
        <v>594</v>
      </c>
      <c r="G31" s="47"/>
      <c r="H31" s="197" t="s">
        <v>14</v>
      </c>
      <c r="I31" s="93" t="s">
        <v>333</v>
      </c>
      <c r="J31" s="198">
        <v>9</v>
      </c>
      <c r="K31" s="201" t="s">
        <v>340</v>
      </c>
      <c r="L31" s="198">
        <v>7</v>
      </c>
      <c r="M31" s="93" t="s">
        <v>265</v>
      </c>
      <c r="N31" s="47"/>
      <c r="O31" s="197" t="s">
        <v>14</v>
      </c>
      <c r="P31" s="93" t="s">
        <v>593</v>
      </c>
      <c r="Q31" s="200">
        <v>8</v>
      </c>
      <c r="R31" s="201" t="s">
        <v>340</v>
      </c>
      <c r="S31" s="200">
        <v>0</v>
      </c>
      <c r="T31" s="93" t="s">
        <v>979</v>
      </c>
    </row>
    <row r="32" spans="1:20" ht="13.5">
      <c r="A32" s="197"/>
      <c r="B32" s="93" t="s">
        <v>338</v>
      </c>
      <c r="C32" s="198"/>
      <c r="D32" s="198"/>
      <c r="E32" s="198"/>
      <c r="F32" s="93" t="s">
        <v>604</v>
      </c>
      <c r="G32" s="47"/>
      <c r="H32" s="197"/>
      <c r="I32" s="93" t="s">
        <v>334</v>
      </c>
      <c r="J32" s="198"/>
      <c r="K32" s="198"/>
      <c r="L32" s="198"/>
      <c r="M32" s="93" t="s">
        <v>856</v>
      </c>
      <c r="N32" s="47"/>
      <c r="O32" s="197"/>
      <c r="P32" s="93" t="s">
        <v>594</v>
      </c>
      <c r="Q32" s="200"/>
      <c r="R32" s="198"/>
      <c r="S32" s="200"/>
      <c r="T32" s="93" t="s">
        <v>856</v>
      </c>
    </row>
    <row r="33" spans="1:20" ht="13.5">
      <c r="A33" s="49" t="s">
        <v>10</v>
      </c>
      <c r="B33" s="93" t="s">
        <v>335</v>
      </c>
      <c r="C33" s="45">
        <v>6</v>
      </c>
      <c r="D33" s="93" t="s">
        <v>340</v>
      </c>
      <c r="E33" s="45">
        <v>8</v>
      </c>
      <c r="F33" s="93" t="s">
        <v>915</v>
      </c>
      <c r="G33" s="47"/>
      <c r="H33" s="49" t="s">
        <v>10</v>
      </c>
      <c r="I33" s="93" t="s">
        <v>614</v>
      </c>
      <c r="J33" s="45">
        <v>2</v>
      </c>
      <c r="K33" s="93" t="s">
        <v>340</v>
      </c>
      <c r="L33" s="45">
        <v>8</v>
      </c>
      <c r="M33" s="93" t="s">
        <v>976</v>
      </c>
      <c r="N33" s="47"/>
      <c r="O33" s="49" t="s">
        <v>10</v>
      </c>
      <c r="P33" s="93" t="s">
        <v>915</v>
      </c>
      <c r="Q33" s="44">
        <v>8</v>
      </c>
      <c r="R33" s="93" t="s">
        <v>340</v>
      </c>
      <c r="S33" s="44">
        <v>2</v>
      </c>
      <c r="T33" s="93" t="s">
        <v>976</v>
      </c>
    </row>
    <row r="34" spans="1:20" ht="13.5">
      <c r="A34" s="49" t="s">
        <v>11</v>
      </c>
      <c r="B34" s="93" t="s">
        <v>336</v>
      </c>
      <c r="C34" s="45">
        <v>8</v>
      </c>
      <c r="D34" s="93" t="s">
        <v>613</v>
      </c>
      <c r="E34" s="45">
        <v>9</v>
      </c>
      <c r="F34" s="93" t="s">
        <v>919</v>
      </c>
      <c r="G34" s="47"/>
      <c r="H34" s="49" t="s">
        <v>11</v>
      </c>
      <c r="I34" s="93" t="s">
        <v>337</v>
      </c>
      <c r="J34" s="45">
        <v>0</v>
      </c>
      <c r="K34" s="93" t="s">
        <v>613</v>
      </c>
      <c r="L34" s="45">
        <v>8</v>
      </c>
      <c r="M34" s="93" t="s">
        <v>263</v>
      </c>
      <c r="N34" s="47"/>
      <c r="O34" s="49" t="s">
        <v>11</v>
      </c>
      <c r="P34" s="93" t="s">
        <v>919</v>
      </c>
      <c r="Q34" s="45">
        <v>8</v>
      </c>
      <c r="R34" s="93" t="s">
        <v>613</v>
      </c>
      <c r="S34" s="45">
        <v>4</v>
      </c>
      <c r="T34" s="93" t="s">
        <v>263</v>
      </c>
    </row>
    <row r="35" spans="1:20" ht="13.5">
      <c r="A35" s="49" t="s">
        <v>12</v>
      </c>
      <c r="B35" s="93" t="s">
        <v>328</v>
      </c>
      <c r="C35" s="45">
        <v>4</v>
      </c>
      <c r="D35" s="93" t="s">
        <v>613</v>
      </c>
      <c r="E35" s="45">
        <v>8</v>
      </c>
      <c r="F35" s="93" t="s">
        <v>978</v>
      </c>
      <c r="G35" s="47"/>
      <c r="H35" s="49" t="s">
        <v>12</v>
      </c>
      <c r="I35" s="93" t="s">
        <v>330</v>
      </c>
      <c r="J35" s="45">
        <v>2</v>
      </c>
      <c r="K35" s="93" t="s">
        <v>613</v>
      </c>
      <c r="L35" s="45">
        <v>8</v>
      </c>
      <c r="M35" s="93" t="s">
        <v>265</v>
      </c>
      <c r="N35" s="47"/>
      <c r="O35" s="49" t="s">
        <v>12</v>
      </c>
      <c r="P35" s="93" t="s">
        <v>978</v>
      </c>
      <c r="Q35" s="45">
        <v>8</v>
      </c>
      <c r="R35" s="93" t="s">
        <v>613</v>
      </c>
      <c r="S35" s="45">
        <v>1</v>
      </c>
      <c r="T35" s="93" t="s">
        <v>1015</v>
      </c>
    </row>
    <row r="36" spans="1:20" ht="13.5">
      <c r="A36" s="55"/>
      <c r="B36" s="55"/>
      <c r="C36" s="55">
        <f>SUM(C29:C35)</f>
        <v>29</v>
      </c>
      <c r="D36" s="55"/>
      <c r="E36" s="55">
        <f>SUM(E29:E35)</f>
        <v>38</v>
      </c>
      <c r="F36" s="55"/>
      <c r="G36" s="55"/>
      <c r="H36" s="55"/>
      <c r="I36" s="55"/>
      <c r="J36" s="55">
        <f>SUM(J29:J35)</f>
        <v>21</v>
      </c>
      <c r="K36" s="55"/>
      <c r="L36" s="55">
        <f>SUM(L29:L35)</f>
        <v>31</v>
      </c>
      <c r="M36" s="55"/>
      <c r="N36" s="55"/>
      <c r="O36" s="55"/>
      <c r="P36" s="55"/>
      <c r="Q36" s="55">
        <f>SUM(Q29:Q35)</f>
        <v>40</v>
      </c>
      <c r="R36" s="55"/>
      <c r="S36" s="55">
        <f>SUM(S29:S35)</f>
        <v>10</v>
      </c>
      <c r="T36" s="55"/>
    </row>
    <row r="37" spans="1:20" ht="13.5">
      <c r="A37" s="49" t="s">
        <v>0</v>
      </c>
      <c r="B37" s="93" t="s">
        <v>1017</v>
      </c>
      <c r="C37" s="196" t="s">
        <v>1</v>
      </c>
      <c r="D37" s="196"/>
      <c r="E37" s="196"/>
      <c r="F37" s="93" t="s">
        <v>855</v>
      </c>
      <c r="G37" s="47"/>
      <c r="H37" s="56"/>
      <c r="I37" s="97"/>
      <c r="J37" s="56"/>
      <c r="K37" s="56"/>
      <c r="L37" s="56"/>
      <c r="M37" s="97"/>
      <c r="N37" s="47"/>
      <c r="O37" s="56"/>
      <c r="P37" s="97"/>
      <c r="Q37" s="56"/>
      <c r="R37" s="56"/>
      <c r="S37" s="56"/>
      <c r="T37" s="97"/>
    </row>
    <row r="38" spans="1:20" ht="13.5">
      <c r="A38" s="52" t="s">
        <v>2</v>
      </c>
      <c r="B38" s="52" t="s">
        <v>3</v>
      </c>
      <c r="C38" s="196" t="s">
        <v>4</v>
      </c>
      <c r="D38" s="196"/>
      <c r="E38" s="196"/>
      <c r="F38" s="52" t="s">
        <v>5</v>
      </c>
      <c r="G38" s="53"/>
      <c r="H38" s="56"/>
      <c r="I38" s="56"/>
      <c r="J38" s="56"/>
      <c r="K38" s="56"/>
      <c r="L38" s="56"/>
      <c r="M38" s="56"/>
      <c r="N38" s="53"/>
      <c r="O38" s="56"/>
      <c r="P38" s="56"/>
      <c r="Q38" s="56"/>
      <c r="R38" s="56"/>
      <c r="S38" s="56"/>
      <c r="T38" s="56"/>
    </row>
    <row r="39" spans="1:20" ht="13.5">
      <c r="A39" s="48">
        <v>5</v>
      </c>
      <c r="B39" s="94" t="str">
        <f>V3</f>
        <v>東レＣ</v>
      </c>
      <c r="C39" s="44">
        <v>3</v>
      </c>
      <c r="D39" s="45" t="s">
        <v>6</v>
      </c>
      <c r="E39" s="44">
        <v>2</v>
      </c>
      <c r="F39" s="95" t="str">
        <f>V5</f>
        <v>三菱アルミＢ</v>
      </c>
      <c r="G39" s="47"/>
      <c r="H39" s="56"/>
      <c r="I39" s="97"/>
      <c r="J39" s="97"/>
      <c r="K39" s="98"/>
      <c r="L39" s="97"/>
      <c r="M39" s="97"/>
      <c r="N39" s="47"/>
      <c r="O39" s="56"/>
      <c r="P39" s="97"/>
      <c r="Q39" s="97"/>
      <c r="R39" s="56"/>
      <c r="S39" s="97"/>
      <c r="T39" s="97"/>
    </row>
    <row r="40" spans="1:20" ht="13.5">
      <c r="A40" s="54" t="s">
        <v>7</v>
      </c>
      <c r="B40" s="52" t="s">
        <v>8</v>
      </c>
      <c r="C40" s="196" t="s">
        <v>9</v>
      </c>
      <c r="D40" s="196"/>
      <c r="E40" s="196"/>
      <c r="F40" s="52" t="s">
        <v>8</v>
      </c>
      <c r="G40" s="53"/>
      <c r="H40" s="203"/>
      <c r="I40" s="203"/>
      <c r="J40" s="56"/>
      <c r="K40" s="56"/>
      <c r="L40" s="56"/>
      <c r="M40" s="56"/>
      <c r="N40" s="53"/>
      <c r="O40" s="56"/>
      <c r="P40" s="56"/>
      <c r="Q40" s="56"/>
      <c r="R40" s="56"/>
      <c r="S40" s="56"/>
      <c r="T40" s="56"/>
    </row>
    <row r="41" spans="1:20" ht="13.5">
      <c r="A41" s="197" t="s">
        <v>13</v>
      </c>
      <c r="B41" s="93" t="s">
        <v>328</v>
      </c>
      <c r="C41" s="198">
        <v>8</v>
      </c>
      <c r="D41" s="201" t="s">
        <v>340</v>
      </c>
      <c r="E41" s="198">
        <v>4</v>
      </c>
      <c r="F41" s="93" t="s">
        <v>260</v>
      </c>
      <c r="G41" s="47"/>
      <c r="H41" s="204"/>
      <c r="I41" s="204"/>
      <c r="J41" s="56"/>
      <c r="K41" s="56"/>
      <c r="L41" s="56"/>
      <c r="M41" s="97"/>
      <c r="N41" s="47"/>
      <c r="O41" s="56"/>
      <c r="P41" s="97"/>
      <c r="Q41" s="56"/>
      <c r="R41" s="56"/>
      <c r="S41" s="56"/>
      <c r="T41" s="97"/>
    </row>
    <row r="42" spans="1:20" ht="13.5">
      <c r="A42" s="197"/>
      <c r="B42" s="59" t="s">
        <v>327</v>
      </c>
      <c r="C42" s="198"/>
      <c r="D42" s="198"/>
      <c r="E42" s="198"/>
      <c r="F42" s="59" t="s">
        <v>595</v>
      </c>
      <c r="G42" s="47"/>
      <c r="H42" s="56"/>
      <c r="I42" s="97"/>
      <c r="J42" s="56"/>
      <c r="K42" s="56"/>
      <c r="L42" s="56"/>
      <c r="M42" s="97"/>
      <c r="N42" s="47"/>
      <c r="O42" s="56"/>
      <c r="P42" s="97"/>
      <c r="Q42" s="56"/>
      <c r="R42" s="56"/>
      <c r="S42" s="56"/>
      <c r="T42" s="97"/>
    </row>
    <row r="43" spans="1:20" ht="13.5">
      <c r="A43" s="197" t="s">
        <v>14</v>
      </c>
      <c r="B43" s="93" t="s">
        <v>338</v>
      </c>
      <c r="C43" s="198">
        <v>3</v>
      </c>
      <c r="D43" s="201" t="s">
        <v>340</v>
      </c>
      <c r="E43" s="198">
        <v>8</v>
      </c>
      <c r="F43" s="93" t="s">
        <v>258</v>
      </c>
      <c r="G43" s="47"/>
      <c r="H43" s="56"/>
      <c r="I43" s="97"/>
      <c r="J43" s="56"/>
      <c r="K43" s="56"/>
      <c r="L43" s="56"/>
      <c r="M43" s="97"/>
      <c r="N43" s="47"/>
      <c r="O43" s="56"/>
      <c r="P43" s="97"/>
      <c r="Q43" s="56"/>
      <c r="R43" s="56"/>
      <c r="S43" s="56"/>
      <c r="T43" s="97"/>
    </row>
    <row r="44" spans="1:20" ht="13.5">
      <c r="A44" s="197"/>
      <c r="B44" s="93" t="s">
        <v>332</v>
      </c>
      <c r="C44" s="198"/>
      <c r="D44" s="198"/>
      <c r="E44" s="198"/>
      <c r="F44" s="93" t="s">
        <v>607</v>
      </c>
      <c r="G44" s="47"/>
      <c r="H44" s="56"/>
      <c r="I44" s="97"/>
      <c r="J44" s="56"/>
      <c r="K44" s="56"/>
      <c r="L44" s="56"/>
      <c r="M44" s="97"/>
      <c r="N44" s="47"/>
      <c r="O44" s="56"/>
      <c r="P44" s="97"/>
      <c r="Q44" s="56"/>
      <c r="R44" s="56"/>
      <c r="S44" s="56"/>
      <c r="T44" s="97"/>
    </row>
    <row r="45" spans="1:20" ht="13.5">
      <c r="A45" s="49" t="s">
        <v>10</v>
      </c>
      <c r="B45" s="93" t="s">
        <v>338</v>
      </c>
      <c r="C45" s="45">
        <v>9</v>
      </c>
      <c r="D45" s="93" t="s">
        <v>340</v>
      </c>
      <c r="E45" s="45">
        <v>8</v>
      </c>
      <c r="F45" s="93" t="s">
        <v>977</v>
      </c>
      <c r="G45" s="47"/>
      <c r="H45" s="56"/>
      <c r="I45" s="97"/>
      <c r="J45" s="56"/>
      <c r="K45" s="56"/>
      <c r="L45" s="56"/>
      <c r="M45" s="97"/>
      <c r="N45" s="47"/>
      <c r="O45" s="56"/>
      <c r="P45" s="97"/>
      <c r="Q45" s="56"/>
      <c r="R45" s="56"/>
      <c r="S45" s="56"/>
      <c r="T45" s="97"/>
    </row>
    <row r="46" spans="1:20" ht="13.5">
      <c r="A46" s="49" t="s">
        <v>11</v>
      </c>
      <c r="B46" s="93" t="s">
        <v>328</v>
      </c>
      <c r="C46" s="45">
        <v>8</v>
      </c>
      <c r="D46" s="93" t="s">
        <v>613</v>
      </c>
      <c r="E46" s="45">
        <v>3</v>
      </c>
      <c r="F46" s="93" t="s">
        <v>607</v>
      </c>
      <c r="G46" s="47"/>
      <c r="H46" s="56"/>
      <c r="I46" s="97"/>
      <c r="J46" s="56"/>
      <c r="K46" s="56"/>
      <c r="L46" s="56"/>
      <c r="M46" s="97"/>
      <c r="N46" s="47"/>
      <c r="O46" s="56"/>
      <c r="P46" s="97"/>
      <c r="Q46" s="56"/>
      <c r="R46" s="56"/>
      <c r="S46" s="56"/>
      <c r="T46" s="97"/>
    </row>
    <row r="47" spans="1:20" ht="13.5">
      <c r="A47" s="49" t="s">
        <v>12</v>
      </c>
      <c r="B47" s="93" t="s">
        <v>331</v>
      </c>
      <c r="C47" s="45">
        <v>5</v>
      </c>
      <c r="D47" s="93" t="s">
        <v>613</v>
      </c>
      <c r="E47" s="45">
        <v>8</v>
      </c>
      <c r="F47" s="93" t="s">
        <v>261</v>
      </c>
      <c r="G47" s="47"/>
      <c r="H47" s="56"/>
      <c r="I47" s="97"/>
      <c r="J47" s="56"/>
      <c r="K47" s="56"/>
      <c r="L47" s="56"/>
      <c r="M47" s="97"/>
      <c r="N47" s="47"/>
      <c r="O47" s="56"/>
      <c r="P47" s="97"/>
      <c r="Q47" s="56"/>
      <c r="R47" s="56"/>
      <c r="S47" s="56"/>
      <c r="T47" s="97"/>
    </row>
    <row r="48" spans="1:20" ht="13.5">
      <c r="A48" s="55"/>
      <c r="B48" s="55"/>
      <c r="C48" s="55">
        <f>SUM(C41:C47)</f>
        <v>33</v>
      </c>
      <c r="D48" s="55"/>
      <c r="E48" s="55">
        <f>SUM(E41:E47)</f>
        <v>31</v>
      </c>
      <c r="F48" s="55"/>
      <c r="G48" s="55"/>
      <c r="H48" s="60"/>
      <c r="I48" s="60"/>
      <c r="J48" s="60"/>
      <c r="K48" s="60"/>
      <c r="L48" s="60"/>
      <c r="M48" s="60"/>
      <c r="N48" s="55"/>
      <c r="O48" s="60"/>
      <c r="P48" s="60"/>
      <c r="Q48" s="60"/>
      <c r="R48" s="60"/>
      <c r="S48" s="60"/>
      <c r="T48" s="60"/>
    </row>
  </sheetData>
  <mergeCells count="117">
    <mergeCell ref="V5:X5"/>
    <mergeCell ref="H40:I40"/>
    <mergeCell ref="H41:I41"/>
    <mergeCell ref="V1:X1"/>
    <mergeCell ref="V2:X2"/>
    <mergeCell ref="V3:X3"/>
    <mergeCell ref="V4:X4"/>
    <mergeCell ref="S31:S32"/>
    <mergeCell ref="H31:H32"/>
    <mergeCell ref="J31:J32"/>
    <mergeCell ref="A41:A42"/>
    <mergeCell ref="C41:C42"/>
    <mergeCell ref="D41:D42"/>
    <mergeCell ref="A43:A44"/>
    <mergeCell ref="C43:C44"/>
    <mergeCell ref="D43:D44"/>
    <mergeCell ref="C37:E37"/>
    <mergeCell ref="C38:E38"/>
    <mergeCell ref="C40:E40"/>
    <mergeCell ref="E43:E44"/>
    <mergeCell ref="E41:E42"/>
    <mergeCell ref="K31:K32"/>
    <mergeCell ref="L31:L32"/>
    <mergeCell ref="R31:R32"/>
    <mergeCell ref="O31:O32"/>
    <mergeCell ref="Q31:Q32"/>
    <mergeCell ref="Q29:Q30"/>
    <mergeCell ref="R29:R30"/>
    <mergeCell ref="S29:S30"/>
    <mergeCell ref="H29:H30"/>
    <mergeCell ref="J29:J30"/>
    <mergeCell ref="K29:K30"/>
    <mergeCell ref="L29:L30"/>
    <mergeCell ref="O29:O30"/>
    <mergeCell ref="A29:A30"/>
    <mergeCell ref="C29:C30"/>
    <mergeCell ref="D29:D30"/>
    <mergeCell ref="E29:E30"/>
    <mergeCell ref="S17:S18"/>
    <mergeCell ref="A19:A20"/>
    <mergeCell ref="C19:C20"/>
    <mergeCell ref="D19:D20"/>
    <mergeCell ref="E19:E20"/>
    <mergeCell ref="H19:H20"/>
    <mergeCell ref="J19:J20"/>
    <mergeCell ref="K19:K20"/>
    <mergeCell ref="L19:L20"/>
    <mergeCell ref="O19:O20"/>
    <mergeCell ref="L17:L18"/>
    <mergeCell ref="O17:O18"/>
    <mergeCell ref="Q17:Q18"/>
    <mergeCell ref="R17:R18"/>
    <mergeCell ref="Q7:Q8"/>
    <mergeCell ref="R7:R8"/>
    <mergeCell ref="S7:S8"/>
    <mergeCell ref="A17:A18"/>
    <mergeCell ref="C17:C18"/>
    <mergeCell ref="D17:D18"/>
    <mergeCell ref="E17:E18"/>
    <mergeCell ref="H17:H18"/>
    <mergeCell ref="J17:J18"/>
    <mergeCell ref="K17:K18"/>
    <mergeCell ref="S5:S6"/>
    <mergeCell ref="A7:A8"/>
    <mergeCell ref="C7:C8"/>
    <mergeCell ref="D7:D8"/>
    <mergeCell ref="E7:E8"/>
    <mergeCell ref="H7:H8"/>
    <mergeCell ref="J7:J8"/>
    <mergeCell ref="K7:K8"/>
    <mergeCell ref="L7:L8"/>
    <mergeCell ref="O7:O8"/>
    <mergeCell ref="A5:A6"/>
    <mergeCell ref="C5:C6"/>
    <mergeCell ref="D5:D6"/>
    <mergeCell ref="E5:E6"/>
    <mergeCell ref="A31:A32"/>
    <mergeCell ref="C31:C32"/>
    <mergeCell ref="D31:D32"/>
    <mergeCell ref="E31:E32"/>
    <mergeCell ref="Q26:S26"/>
    <mergeCell ref="C26:E26"/>
    <mergeCell ref="J26:L26"/>
    <mergeCell ref="Q28:S28"/>
    <mergeCell ref="C28:E28"/>
    <mergeCell ref="J28:L28"/>
    <mergeCell ref="Q25:S25"/>
    <mergeCell ref="C25:E25"/>
    <mergeCell ref="J25:L25"/>
    <mergeCell ref="Q19:Q20"/>
    <mergeCell ref="R19:R20"/>
    <mergeCell ref="S19:S20"/>
    <mergeCell ref="C16:E16"/>
    <mergeCell ref="J16:L16"/>
    <mergeCell ref="Q16:S16"/>
    <mergeCell ref="C14:E14"/>
    <mergeCell ref="J14:L14"/>
    <mergeCell ref="Q14:S14"/>
    <mergeCell ref="C13:E13"/>
    <mergeCell ref="J13:L13"/>
    <mergeCell ref="Q13:S13"/>
    <mergeCell ref="Q1:S1"/>
    <mergeCell ref="Q2:S2"/>
    <mergeCell ref="Q4:S4"/>
    <mergeCell ref="O5:O6"/>
    <mergeCell ref="Q5:Q6"/>
    <mergeCell ref="R5:R6"/>
    <mergeCell ref="J1:L1"/>
    <mergeCell ref="J2:L2"/>
    <mergeCell ref="J4:L4"/>
    <mergeCell ref="J5:J6"/>
    <mergeCell ref="K5:K6"/>
    <mergeCell ref="L5:L6"/>
    <mergeCell ref="C2:E2"/>
    <mergeCell ref="C4:E4"/>
    <mergeCell ref="H5:H6"/>
    <mergeCell ref="C1:E1"/>
  </mergeCells>
  <printOptions/>
  <pageMargins left="0.17" right="0.15" top="1" bottom="1" header="0.54" footer="0.51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つゆき家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のぶひこ＆ゆきこ</dc:creator>
  <cp:keywords/>
  <dc:description/>
  <cp:lastModifiedBy>Norio Suzuki</cp:lastModifiedBy>
  <cp:lastPrinted>2006-11-16T08:13:20Z</cp:lastPrinted>
  <dcterms:created xsi:type="dcterms:W3CDTF">2003-06-08T08:00:32Z</dcterms:created>
  <dcterms:modified xsi:type="dcterms:W3CDTF">2007-02-27T13:45:58Z</dcterms:modified>
  <cp:category/>
  <cp:version/>
  <cp:contentType/>
  <cp:contentStatus/>
</cp:coreProperties>
</file>